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Q:\Furnizare\Energie Electrica\Corespondenta ANRE_Raportari\83_2021\2024\04-Trim. IV 2024\"/>
    </mc:Choice>
  </mc:AlternateContent>
  <xr:revisionPtr revIDLastSave="0" documentId="13_ncr:1_{AB491D01-6CA5-4BFA-BF68-C6C2066F15D3}" xr6:coauthVersionLast="47" xr6:coauthVersionMax="47" xr10:uidLastSave="{00000000-0000-0000-0000-000000000000}"/>
  <bookViews>
    <workbookView xWindow="-120" yWindow="-120" windowWidth="29040" windowHeight="15840" xr2:uid="{401798F6-7EFD-4BC3-B7C6-AFDE0D956935}"/>
  </bookViews>
  <sheets>
    <sheet name="Anexa nr.2 - EE" sheetId="1" r:id="rId1"/>
    <sheet name="Anexa nr.3 - EE" sheetId="2" r:id="rId2"/>
  </sheets>
  <definedNames>
    <definedName name="_xlnm._FilterDatabase" localSheetId="0" hidden="1">'Anexa nr.2 - EE'!$A$13:$F$329</definedName>
    <definedName name="_Hlk59456786" localSheetId="0">'Anexa nr.2 - EE'!$B$15</definedName>
    <definedName name="_Hlk59456951" localSheetId="0">'Anexa nr.2 - EE'!#REF!</definedName>
    <definedName name="_Hlk59458738" localSheetId="0">'Anexa nr.2 - EE'!$D$81</definedName>
    <definedName name="_Hlk59460392" localSheetId="0">'Anexa nr.2 - EE'!$D$109</definedName>
    <definedName name="_Hlk59535775" localSheetId="0">'Anexa nr.2 - EE'!$B$40</definedName>
    <definedName name="_Hlk59540312" localSheetId="0">'Anexa nr.2 - EE'!$B$83</definedName>
    <definedName name="_Hlk59540511" localSheetId="0">'Anexa nr.2 - EE'!$B$99</definedName>
    <definedName name="_Hlk59542797" localSheetId="0">'Anexa nr.2 - EE'!$B$170</definedName>
    <definedName name="_Hlk59549255" localSheetId="0">'Anexa nr.2 - EE'!$B$283</definedName>
    <definedName name="_Hlk59706073" localSheetId="0">'Anexa nr.2 - EE'!$B$43</definedName>
    <definedName name="_Hlk72944352" localSheetId="0">'Anexa nr.2 - EE'!$B$89</definedName>
    <definedName name="_Hlk75355574" localSheetId="0">'Anexa nr.2 - EE'!$B$161</definedName>
    <definedName name="_Hlk75356270" localSheetId="0">'Anexa nr.2 - EE'!$B$149</definedName>
    <definedName name="_Hlk75441473" localSheetId="0">'Anexa nr.2 - EE'!$B$136</definedName>
    <definedName name="_xlnm.Print_Area" localSheetId="0">'Anexa nr.2 - EE'!$A$1:$F$330</definedName>
    <definedName name="_xlnm.Print_Area" localSheetId="1">'Anexa nr.3 - EE'!$A$1:$J$26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41" i="1" l="1"/>
  <c r="E23" i="1"/>
  <c r="I25" i="2"/>
  <c r="I24" i="2"/>
  <c r="I23" i="2"/>
  <c r="I22" i="2"/>
  <c r="I21" i="2"/>
  <c r="I20" i="2"/>
  <c r="E138" i="1"/>
  <c r="E147" i="1"/>
  <c r="I19" i="2"/>
  <c r="I18" i="2"/>
  <c r="I17" i="2"/>
  <c r="I16" i="2"/>
  <c r="I15" i="2"/>
  <c r="E320" i="1"/>
  <c r="E321" i="1"/>
  <c r="E317" i="1"/>
  <c r="E318" i="1"/>
  <c r="E315" i="1"/>
  <c r="E314" i="1"/>
  <c r="E311" i="1"/>
  <c r="E312" i="1"/>
  <c r="B16" i="2" l="1"/>
  <c r="B17" i="2" s="1"/>
  <c r="B18" i="2" s="1"/>
  <c r="B19" i="2" s="1"/>
  <c r="B20" i="2" s="1"/>
  <c r="B21" i="2" s="1"/>
  <c r="B22" i="2" s="1"/>
  <c r="B23" i="2" s="1"/>
  <c r="B24" i="2" s="1"/>
  <c r="B25" i="2" s="1"/>
  <c r="E329" i="1" l="1"/>
  <c r="E326" i="1"/>
  <c r="E322" i="1"/>
  <c r="E319" i="1"/>
  <c r="E316" i="1"/>
  <c r="E313" i="1"/>
  <c r="E306" i="1"/>
  <c r="E303" i="1"/>
  <c r="E300" i="1"/>
  <c r="E297" i="1"/>
  <c r="E294" i="1"/>
  <c r="E25" i="2" s="1"/>
  <c r="E291" i="1"/>
  <c r="D25" i="2" s="1"/>
  <c r="F25" i="2" s="1"/>
  <c r="E288" i="1"/>
  <c r="E285" i="1"/>
  <c r="E278" i="1"/>
  <c r="E275" i="1"/>
  <c r="E272" i="1"/>
  <c r="E269" i="1"/>
  <c r="E266" i="1"/>
  <c r="E24" i="2" s="1"/>
  <c r="E263" i="1"/>
  <c r="E260" i="1"/>
  <c r="D24" i="2" s="1"/>
  <c r="F24" i="2" s="1"/>
  <c r="E253" i="1"/>
  <c r="E250" i="1"/>
  <c r="E247" i="1"/>
  <c r="E244" i="1"/>
  <c r="E241" i="1"/>
  <c r="E23" i="2" s="1"/>
  <c r="E238" i="1"/>
  <c r="E235" i="1"/>
  <c r="D23" i="2" s="1"/>
  <c r="F23" i="2" s="1"/>
  <c r="E228" i="1"/>
  <c r="E225" i="1"/>
  <c r="E222" i="1"/>
  <c r="E219" i="1"/>
  <c r="E216" i="1"/>
  <c r="E22" i="2" s="1"/>
  <c r="E213" i="1"/>
  <c r="D22" i="2" s="1"/>
  <c r="E210" i="1"/>
  <c r="E203" i="1"/>
  <c r="E200" i="1"/>
  <c r="E197" i="1"/>
  <c r="E194" i="1"/>
  <c r="E191" i="1"/>
  <c r="E21" i="2" s="1"/>
  <c r="E188" i="1"/>
  <c r="D21" i="2" s="1"/>
  <c r="E185" i="1"/>
  <c r="E182" i="1"/>
  <c r="E175" i="1"/>
  <c r="E172" i="1"/>
  <c r="E169" i="1"/>
  <c r="E166" i="1"/>
  <c r="E163" i="1"/>
  <c r="E20" i="2" s="1"/>
  <c r="E160" i="1"/>
  <c r="D20" i="2" s="1"/>
  <c r="F20" i="2" s="1"/>
  <c r="E157" i="1"/>
  <c r="E154" i="1"/>
  <c r="E151" i="1"/>
  <c r="E144" i="1"/>
  <c r="E135" i="1"/>
  <c r="E132" i="1"/>
  <c r="E129" i="1"/>
  <c r="E126" i="1"/>
  <c r="E19" i="2" s="1"/>
  <c r="E123" i="1"/>
  <c r="E120" i="1"/>
  <c r="D19" i="2" s="1"/>
  <c r="F19" i="2" s="1"/>
  <c r="E113" i="1"/>
  <c r="E110" i="1"/>
  <c r="E107" i="1"/>
  <c r="E104" i="1"/>
  <c r="E101" i="1"/>
  <c r="E18" i="2" s="1"/>
  <c r="E98" i="1"/>
  <c r="E95" i="1"/>
  <c r="E92" i="1"/>
  <c r="D18" i="2" s="1"/>
  <c r="F18" i="2" s="1"/>
  <c r="E85" i="1"/>
  <c r="E82" i="1"/>
  <c r="E79" i="1"/>
  <c r="E76" i="1"/>
  <c r="E73" i="1"/>
  <c r="E17" i="2" s="1"/>
  <c r="E70" i="1"/>
  <c r="E67" i="1"/>
  <c r="D17" i="2" s="1"/>
  <c r="E60" i="1"/>
  <c r="E57" i="1"/>
  <c r="E54" i="1"/>
  <c r="E51" i="1"/>
  <c r="E48" i="1"/>
  <c r="E16" i="2" s="1"/>
  <c r="E45" i="1"/>
  <c r="E42" i="1"/>
  <c r="D16" i="2" s="1"/>
  <c r="E35" i="1"/>
  <c r="E32" i="1"/>
  <c r="E29" i="1"/>
  <c r="E26" i="1"/>
  <c r="E20" i="1"/>
  <c r="F6" i="2"/>
  <c r="F22" i="2" l="1"/>
  <c r="F21" i="2"/>
  <c r="F17" i="2"/>
  <c r="F16" i="2"/>
  <c r="G21" i="2"/>
  <c r="G25" i="2"/>
  <c r="G18" i="2"/>
  <c r="G17" i="2"/>
  <c r="G20" i="2"/>
  <c r="G22" i="2"/>
  <c r="G16" i="2"/>
  <c r="G19" i="2"/>
  <c r="G24" i="2"/>
  <c r="G23" i="2"/>
  <c r="E15" i="2"/>
  <c r="E17" i="1"/>
  <c r="D15" i="2" s="1"/>
  <c r="F15" i="2" l="1"/>
  <c r="G15" i="2" s="1"/>
  <c r="G26" i="2" s="1"/>
</calcChain>
</file>

<file path=xl/sharedStrings.xml><?xml version="1.0" encoding="utf-8"?>
<sst xmlns="http://schemas.openxmlformats.org/spreadsheetml/2006/main" count="678" uniqueCount="317">
  <si>
    <t>Nr. crt.</t>
  </si>
  <si>
    <t xml:space="preserve">Indicatori de calitate </t>
  </si>
  <si>
    <t>Tip client final</t>
  </si>
  <si>
    <t>Total</t>
  </si>
  <si>
    <t>IC11 - timpul de preluare a unui apel telefonic efectuat prin serviciul de telefonie (call center)</t>
  </si>
  <si>
    <t>TOTAL INDICATORI DE CALITATE</t>
  </si>
  <si>
    <t>Nr. ctr.</t>
  </si>
  <si>
    <t>4 = ( 3 / 2)*100</t>
  </si>
  <si>
    <t>Denumirea indicatorului de calitate (IC)</t>
  </si>
  <si>
    <t>Anexa nr. 3 la SPFEEGN</t>
  </si>
  <si>
    <t>Valoare IC</t>
  </si>
  <si>
    <t>Anexa nr. 2 la SPFEEGN</t>
  </si>
  <si>
    <t>Trimestru</t>
  </si>
  <si>
    <t>An</t>
  </si>
  <si>
    <t>Casnic</t>
  </si>
  <si>
    <t>Noncasnic</t>
  </si>
  <si>
    <t>Numarul solicitarilor primite de furnizor</t>
  </si>
  <si>
    <t>IC1 - timpul de raspuns la o solicitare de transmitere a unei oferte de furnizare</t>
  </si>
  <si>
    <t>Numarul solicitarilor primite de furnizor, care au fost clasate</t>
  </si>
  <si>
    <t>Numarul solicitarilor pentru care a fost respectat nivelul garantat al indicatorului de calitate</t>
  </si>
  <si>
    <t>Numarul solicitarilor primite de furnizor pentru care a fost respectat nivelul garantat al indicatorului de calitate</t>
  </si>
  <si>
    <t>Numarul solicitarilor primite de furnizor, pentru care a fost respectat nivelul garantat al indicatorului de calitate</t>
  </si>
  <si>
    <t>IC4 - timpul de raspuns la o solicitare referitoare la o factura emisa</t>
  </si>
  <si>
    <t>Numarul solicitarilor primite de furnizor (acest indicator cuprinde doar acele solicitari care nu au necesitat verificarea datelor de masurare a consumului de catre OR)</t>
  </si>
  <si>
    <t>Numarul solicitarilor primite de furnizor, care au fost clasate (acest indicator cuprinde doar solicitarile care nu au necesitat verificarea datelor de masurare a consumului de catre OR)</t>
  </si>
  <si>
    <t>Numarul solicitarilor care au necesitat verificarea datelor de masurare de catre OR</t>
  </si>
  <si>
    <t>Numarul solicitarilor pentru care a fost respectat nivelul garantat al indicatorului de calitate (acest indicator cuprinde doar acele solicitari care nu au necesitat verificarea datelor de masurare a consumului de catre OR)</t>
  </si>
  <si>
    <t>Numarul sesizarilor primite de furnizor</t>
  </si>
  <si>
    <t>Numarul sesizarilor primite de furnizor, care au fost clasate</t>
  </si>
  <si>
    <t>Numarul sesizarilor primite de furnizor, pentru care a fost respectat nivelul garantat al indicatorului de calitate</t>
  </si>
  <si>
    <t>Numarul solicitarilor primite de furnizor pentru reluarea furnizarii la locul de consum</t>
  </si>
  <si>
    <t xml:space="preserve">Numarul de locuri de consum la care a fost reluata furnizarea </t>
  </si>
  <si>
    <t>Numarul solicitarilor transmise de furnizor catre OR</t>
  </si>
  <si>
    <t>Numarul solicitarilor transmise de furnizor catre OR, pentru care a fost respectat nivelul garantat al indicatorului de calitate</t>
  </si>
  <si>
    <t>IC7 - timpul de transmitere catre OR a unei solicitari primite al carei obiect este legat de domeniul de activitate al OR</t>
  </si>
  <si>
    <t xml:space="preserve">Numarul solicitarilor primite de furnizor </t>
  </si>
  <si>
    <t>IC8 - timpul de transmitere catre solicitant a raspunsului primit de la OR</t>
  </si>
  <si>
    <t>Numarul raspunsurilor primite de furnizor de la OR</t>
  </si>
  <si>
    <t>Timpul mediu de raspuns</t>
  </si>
  <si>
    <t>Numarul de apeluri telefonice efectuate prin serviciul de telefonie (call-center)</t>
  </si>
  <si>
    <t>Raportare aferenta art. 28 din standard*</t>
  </si>
  <si>
    <t>* Acest tabel se completeaza doar de catre furnizorii de ultima instanţa de energie electrica.</t>
  </si>
  <si>
    <t>Observatii</t>
  </si>
  <si>
    <t>Numarul compensatiilor platite pentru nerespectarea nivelului garantat al indicatorului de calitate</t>
  </si>
  <si>
    <t>Valoarea compensatiilor platite pentru nerespectarea nivelului garantat al indicatorului de calitate (lei)</t>
  </si>
  <si>
    <t>Valoarea compensatiilor platite pentru nerespectarea nivelului garantat al al indicatorului de calitate (lei)</t>
  </si>
  <si>
    <t>Numarul compensatiilor platite pentru nerespectarea nivelului garantat al indicatorului de calitate (acest indicator cuprinde doar acele solicitari care nu au necesitat verificarea datelor de masurare de catre OR)</t>
  </si>
  <si>
    <t>Valoarea compensatiilor platite pentru nerespectarea nivelului garantat al indicatorului de calitate (acest indicator cuprinde doar acele solicitari care nu au necesitat verificarea datelor de masurare de catre OR) (lei)</t>
  </si>
  <si>
    <t>Numarul compensatiilor platite pentru nerespectarea nivelului garantat al al indicatorului de calitate</t>
  </si>
  <si>
    <t xml:space="preserve">Numarul de apeluri telefonice pentru care a fost selectata optiunea de preluare de catre un operator uman </t>
  </si>
  <si>
    <t>Numarul compensatiilor platite pentru nerespectarea nivelului garantat al timpului de preluare de catre un operator uman a unui apel telefonic efectuat prin serviciul de telefonie (call center)</t>
  </si>
  <si>
    <t>Valoarea compensatiilor platite pentru nerespectarea nivelului garantat al timpului de preluare de catre un operator uman a unui apel telefonic efectuat prin serviciul de telefonie (call center) (lei)</t>
  </si>
  <si>
    <t>Numarul total al compensatiilor acordate ca urmare a nerespectarii nivelurilor garantate ale indicatorilor de calitate</t>
  </si>
  <si>
    <t>Valoarea totala a compensatiilor acordate ca urmare a nerespectarii nivelurilor garantate ale indicatorilor de calitate</t>
  </si>
  <si>
    <t>Numarul solicitarilor pentru care a fost incalcat nivelul garantat al indicatorului de calitate</t>
  </si>
  <si>
    <t>Valoarea dobanzilor penalizatoare platite pentru neindeplinirea obligatiilor de plata ale furnizorului ca urmare a nerespectarii nivelului garantat al indicatorului de calitate (lei)</t>
  </si>
  <si>
    <t>IC2 - timpul de raspuns la o solicitare de incheiere a unui contract de furnizare</t>
  </si>
  <si>
    <t>Numarul solicitarilor primite de furnizor pentru care a fost incalcat nivelul garantat al indicatorului de calitate</t>
  </si>
  <si>
    <t>Valoarea dobanzilor penalizatoare platite pentru neindeplinirea obligatiilor de plata ale furnizorului ca urmare a nerespectarii nivelului garantat al indicatorului de calitate  (lei)</t>
  </si>
  <si>
    <t>Numarul solicitarilor primite de furnizor, pentru care a fost incalcat nivelul garantat al indicatorului de calitate</t>
  </si>
  <si>
    <t>Numarul solicitarilor pentru care a fost incalcat nivelul garantat al indicatorului de calitate (acest indicator cuprinde solicitarile privind factura care nu au necesitat verificarea datelor de masurare a consumului de catre OR)</t>
  </si>
  <si>
    <t>Valoarea dobanzilor penalizatoare platite pentru neindeplinirea obligatiilor de plata ale furnizorului ca urmare a nerespectarii nivelului garantat al indicatorului de calitate  (acest indicator cuprinde doar acele solicitari care nu au necesitat verificarea datelor de masurare de catre OR) (lei)</t>
  </si>
  <si>
    <t>IC5 - timpul de raspuns la o sesizare referitoare la intreruperea/limitarea furnizarii la locul de consum, dupa caz, dispusa nejustificat de catre furnizor</t>
  </si>
  <si>
    <t>Numarul sesizarilor primite de furnizor, pentru care a fost incalcat nivelul garantat al indicatorului de calitate</t>
  </si>
  <si>
    <t xml:space="preserve">Numarul intreruperilor/limitarilor furnizarii la locul de consum, dupa caz, dispuse nejustificat de catre furnizor (aceasta valoare nu se insumeaza la TOTAL INDICATORI DE CALITATE) </t>
  </si>
  <si>
    <t>Valoarea compensatiilor platite pentru intreruperile/limitarile furnizarii la locul de consum, dupa caz, dispuse nejustificat de catre furnizor (lei) (aceasta valoare nu se insumeaza la TOTAL INDICATORI DE CALITATE)</t>
  </si>
  <si>
    <t>IC6 - timpul de transmitere catre OR a unei solicitari de reluare a furnizarii la locul de consum, a carei intrerupere/limitare a fost dispusa de catre furnizor</t>
  </si>
  <si>
    <t xml:space="preserve">Numarul de locuri de consum la care a fost dispusa de catre furnizor intreruperea/limitarea alimentarii </t>
  </si>
  <si>
    <t>Numarul solicitarilor transmise de furnizor catre OR, pentru care a fost incalcat nivelul garantat al indicatorului de calitate</t>
  </si>
  <si>
    <t>Numarul raspunsurilor pentru care a fost incalcat nivelul garantat al indicatorului de calitate</t>
  </si>
  <si>
    <t>IC10 - timpul de raspuns la o solicitare referitoare la activitatea de furnizare, alta decat cele prevazute expres in cadrul prezentului Standard</t>
  </si>
  <si>
    <t>Numarul total de incalcari ale nivelurilor garantate ale indicatorilor de calitate</t>
  </si>
  <si>
    <t xml:space="preserve">Valoarea totala a dobanzilor penalizatoare acordate ca urmare a neindeplinirii obligatiilor de plata ale furnizorului </t>
  </si>
  <si>
    <t xml:space="preserve">Noncasnic </t>
  </si>
  <si>
    <t>RAPORTARI AFERENTE INDICATORILOR DE CALITATE PENTRU ACTIVITATEA DE FURNIZARE A ENERGIEI ELECTRICE</t>
  </si>
  <si>
    <t>RAPORT PRIVIND INDICATORII SPECIFICI DE PERFORMANŢĂ AI ACTIVITĂŢII FURNIZORULUI DE ENERGIE ELECTRICA</t>
  </si>
  <si>
    <t>Numarul solicitarilor primite de furnizor si transmise catre OR</t>
  </si>
  <si>
    <t>Numarul solicitarilor primite de furnizor si transmise catre OR, pentru care a fost respectat nivelul garantat al indicatorului de calitate</t>
  </si>
  <si>
    <t>Numarul solicitarilor primite de furnizor si transmise catre OR, pentru care a fost incalcat nivelul garantat al indicatorului de calitate</t>
  </si>
  <si>
    <t>Numarul raspunsurilor primite de furnizor de la OR si transmise catre solicitant</t>
  </si>
  <si>
    <t>Numarul raspunsurilor primite de furnizor de la OR si transmise catre solicitant, pentru care a fost respectat nivelul garantat al indicatorului de calitate</t>
  </si>
  <si>
    <t>Numarul de apeluri telefonice pentru care a fost selectata optiunea de preluare de catre un operator uman si care au fost preluate de catre un operator uman</t>
  </si>
  <si>
    <t>Numarul de apeluri telefonice pentru care a fost selectata optiunea de preluare de catre un operator uman si au fost preluate de catre un operator uman, pentru care a fost respectat nivelul garantat al indicatorului de calitate</t>
  </si>
  <si>
    <t>Numarul de apeluri ale clientilor finali care au selectat optiunea de preluare si au fost preluate de catre un operator uman, pentru care a fost incalcat nivelul garantat al indicatorului de calitate</t>
  </si>
  <si>
    <t>Timpul mediu de raspuns la o solicitare (zile)</t>
  </si>
  <si>
    <t>IC3 - timpul de raspuns la o solicitare de modificare/completare a unui contract de furnizare</t>
  </si>
  <si>
    <t>Timpul mediu de raspuns (acest indicator cuprinde doar acele solicitari care nu au necesitat verificarea datelor de masurare de catre OR) (zile)</t>
  </si>
  <si>
    <t>Timpul mediu de raspuns (zile)</t>
  </si>
  <si>
    <t>Timpul mediu de transmitere (ore)</t>
  </si>
  <si>
    <t>Timpul mediu de transmitere (zile)</t>
  </si>
  <si>
    <t>Timpul mediu de transmitere catre solicitant a raspunsului primit de la OR (zile)</t>
  </si>
  <si>
    <t>IC9 - timpul de raspuns la o solicitare referitoare la procesul de schimbare a furnizorului</t>
  </si>
  <si>
    <t>Timpul mediu de preluare de catre un operator uman a unui apel telefonic efectuat prin serviciul de telefonie (call center) (minute)</t>
  </si>
  <si>
    <t>Numarul de compensatii platite de catre furnizorii de ultima instanta clientilor beneficiari de serviciu universal in cazul in care nu notifica noua oferta pentru serviciul universal in termenul prevazut in contractul-cadru de furnizare a energiei electrice</t>
  </si>
  <si>
    <t>Valoarea totala a compensatiilor platite de catre furnizorii de ultima instanta clientilor beneficiari de serviciu universal in cazul in care nu notifica noua oferta pentru serviciul universal in termenul prevazut in contractul-cadru de furnizare a energiei electrice</t>
  </si>
  <si>
    <t>Nr. solicitari primite aferente IC</t>
  </si>
  <si>
    <t>Nr. solicitari pentru care a fost respectat nivelul garantat al IC</t>
  </si>
  <si>
    <t>Gradul de indeplinire a IC determinat prin indicatorul specific de performanta (ISP)
(%)</t>
  </si>
  <si>
    <t xml:space="preserve">Punctaj </t>
  </si>
  <si>
    <t>U.M.</t>
  </si>
  <si>
    <t>zile</t>
  </si>
  <si>
    <t>ore</t>
  </si>
  <si>
    <t>minute</t>
  </si>
  <si>
    <t>SCOR:</t>
  </si>
  <si>
    <t>Furnizor:</t>
  </si>
  <si>
    <t>ENERGY GATE</t>
  </si>
  <si>
    <t>Persoana de contact pentru datele raportate:</t>
  </si>
  <si>
    <t>Operator Economic</t>
  </si>
  <si>
    <t>A ENERGY IND</t>
  </si>
  <si>
    <t>A+++ STREAM ENERGY AND GAS</t>
  </si>
  <si>
    <t>ABSOLUTE ENERGY</t>
  </si>
  <si>
    <t>ACTUAL CONNECT</t>
  </si>
  <si>
    <t>ADERRO G.P. ENERGY</t>
  </si>
  <si>
    <t>AGROLEMN</t>
  </si>
  <si>
    <t>AIK Energy Austria GmbH</t>
  </si>
  <si>
    <t>AIK ENERGY LTD</t>
  </si>
  <si>
    <t>AIK ENERGY ROMANIA</t>
  </si>
  <si>
    <t>ALEGFURNIZORUL CONSULTING</t>
  </si>
  <si>
    <t>ALIVE ENERGY</t>
  </si>
  <si>
    <t>ALPHA PROJECT TEHNOLOGY</t>
  </si>
  <si>
    <t>ALPIQ ENERGY</t>
  </si>
  <si>
    <t>ANUTA I. MARIAN-DAIANA</t>
  </si>
  <si>
    <t>AOGLOBAL INVESTMENTS</t>
  </si>
  <si>
    <t>AOT ENERGY BELGIUM</t>
  </si>
  <si>
    <t>ARC PARC INDUSTRIAL</t>
  </si>
  <si>
    <t>ARINNA DEVELOPMENT</t>
  </si>
  <si>
    <t>AROVI ENERGY (fosta WITH US ENERGIE&amp;GAS PARTNERS SRL)</t>
  </si>
  <si>
    <t>B&amp;D WORLD TRADING</t>
  </si>
  <si>
    <t>BIOENERGY SUCEAVA</t>
  </si>
  <si>
    <t>BLUE PLANET INVESTMENTS</t>
  </si>
  <si>
    <t>C.E.T. ARAD</t>
  </si>
  <si>
    <t>CASORI</t>
  </si>
  <si>
    <t>CHIMCOMPLEX BORZESTI</t>
  </si>
  <si>
    <t>CIGA Energy</t>
  </si>
  <si>
    <t>CINTA ENERGY</t>
  </si>
  <si>
    <t>COMBINATUL DE CELULOZA SI HÂRTIE</t>
  </si>
  <si>
    <t>Complexul Energetic Hunedoara</t>
  </si>
  <si>
    <t>CONARG REAL ESTATE</t>
  </si>
  <si>
    <t>DACIA PERPETUAL POWER</t>
  </si>
  <si>
    <t>EAST WIND FARM (fosta OMV Petrom Wind Power)</t>
  </si>
  <si>
    <t>EDF TRADING LIMITED</t>
  </si>
  <si>
    <t>ELCATA MHC</t>
  </si>
  <si>
    <t>ELCOMEX-I.E.A.</t>
  </si>
  <si>
    <t>ELECTRO HOLDING</t>
  </si>
  <si>
    <t>ELECTROCENTRALE BORZESTI (fosta Infinite Gas Development)</t>
  </si>
  <si>
    <t>ELECTROCENTRALE GALATI</t>
  </si>
  <si>
    <t>ENERGETICA 95 ONLY POWER (fosta Getica Power)</t>
  </si>
  <si>
    <t>Energia Gas &amp; Power (fosta ECG  Energy Cluj)</t>
  </si>
  <si>
    <t>ENERGO-PRO ENERGY SERVICES</t>
  </si>
  <si>
    <t>ENERGY DETA</t>
  </si>
  <si>
    <t>ENERGY NETWORK</t>
  </si>
  <si>
    <t>ENERGY REPUBLIC TRADING</t>
  </si>
  <si>
    <t>ENERO FURNIZARE</t>
  </si>
  <si>
    <t>ENEX</t>
  </si>
  <si>
    <t>ENOL GRUP</t>
  </si>
  <si>
    <t>EOLIAN PROJECT</t>
  </si>
  <si>
    <t>EWIND</t>
  </si>
  <si>
    <t>EWING DISTRIBUTION</t>
  </si>
  <si>
    <t>GDM LOGISTICS</t>
  </si>
  <si>
    <t>Green Energy Solar Systems</t>
  </si>
  <si>
    <t>GREEN POWER TRADE</t>
  </si>
  <si>
    <t>GREEN TECH INTERNATIONAL</t>
  </si>
  <si>
    <t>GREENCORE INTERNATIONAL</t>
  </si>
  <si>
    <t>HYDROCORE POWER</t>
  </si>
  <si>
    <t>IMAM SOLE E VENTO</t>
  </si>
  <si>
    <t>IRIDEX GROUP (fosta Iridex Group Import-Export) Srl)</t>
  </si>
  <si>
    <t>JAS ENERGY TRADING</t>
  </si>
  <si>
    <t>LAND POWER</t>
  </si>
  <si>
    <t>LERTA Energy HU Kft.</t>
  </si>
  <si>
    <t>LORD ENERGY</t>
  </si>
  <si>
    <t>MENAROM P.E.C.</t>
  </si>
  <si>
    <t>MET RO NRG (fosta RWE Energie SRL)</t>
  </si>
  <si>
    <t>MICRO GRUP BUSINESS SOLUTION</t>
  </si>
  <si>
    <t>NEPTUN</t>
  </si>
  <si>
    <t>NEW BRAND PRODUCTION</t>
  </si>
  <si>
    <t>NEW ENERGY MANAGEMENT</t>
  </si>
  <si>
    <t>NEXT POWER (fost CIS GAZ FURNIZARE)</t>
  </si>
  <si>
    <t>NEXTE RENEWABLE</t>
  </si>
  <si>
    <t>NGK Helios Investment Properties</t>
  </si>
  <si>
    <t>NIS PETROL</t>
  </si>
  <si>
    <t>OVIDIU DEVELOPMENT</t>
  </si>
  <si>
    <t>PRO FAUR INVEST</t>
  </si>
  <si>
    <t>PROIECT-CONSTRUCT Regiunea Transilvania</t>
  </si>
  <si>
    <t>RAONET ENERGY</t>
  </si>
  <si>
    <t>RIG BIOMASS</t>
  </si>
  <si>
    <t>ROMENERGY TRADING</t>
  </si>
  <si>
    <t>ROMUK ENERGY</t>
  </si>
  <si>
    <t>RWE SUPPLY &amp; TRADING</t>
  </si>
  <si>
    <t>SEMA PARC</t>
  </si>
  <si>
    <t>SJK ASSET</t>
  </si>
  <si>
    <t>SOCIETATEA DE INVESTITII ÎN ENERGIE - SIE INTERNATIONAL</t>
  </si>
  <si>
    <t>SUN WAVE ENERGY</t>
  </si>
  <si>
    <t>TELENERGIA EUROPE</t>
  </si>
  <si>
    <t>test portal</t>
  </si>
  <si>
    <t>TRADE INVEST CAPITAL</t>
  </si>
  <si>
    <t>TRADE MOTION</t>
  </si>
  <si>
    <t>TRANSILVANIA SOLAR ENERGY</t>
  </si>
  <si>
    <t>TRANSILVANIA WOODSTOCK</t>
  </si>
  <si>
    <t>UNISTIL</t>
  </si>
  <si>
    <t>VEOLIA ENERGIE ROMANIA</t>
  </si>
  <si>
    <t>VERBUND ENERGY4BUSINESS GMBH</t>
  </si>
  <si>
    <t>VERONIKI ENERGY</t>
  </si>
  <si>
    <t>VEST-ENERGO</t>
  </si>
  <si>
    <t>VIMETCO MANAGEMENT ROMANIA</t>
  </si>
  <si>
    <t>VOLTACOM DOL</t>
  </si>
  <si>
    <t>WE POWER TEAM</t>
  </si>
  <si>
    <t>XALANDINE ENERGY</t>
  </si>
  <si>
    <r>
      <rPr>
        <b/>
        <sz val="9"/>
        <color theme="1"/>
        <rFont val="Times New Roman"/>
        <family val="1"/>
      </rPr>
      <t xml:space="preserve">NOTĂ: </t>
    </r>
    <r>
      <rPr>
        <sz val="9"/>
        <color theme="1"/>
        <rFont val="Times New Roman"/>
        <family val="1"/>
      </rPr>
      <t xml:space="preserve">
- Macheta se completează doar de către furnizorii de energie electrica care au avut în portofoliu clienți finali în perioda de raportare.
 - </t>
    </r>
    <r>
      <rPr>
        <b/>
        <sz val="9"/>
        <color theme="1"/>
        <rFont val="Times New Roman"/>
        <family val="1"/>
      </rPr>
      <t xml:space="preserve">Furnizorii care nu a desfăşurat activitate de furnizare a energiei electrice pe piaţa cu amănuntul în perioada de raportare </t>
    </r>
    <r>
      <rPr>
        <b/>
        <u/>
        <sz val="9"/>
        <color theme="1"/>
        <rFont val="Times New Roman"/>
        <family val="1"/>
      </rPr>
      <t>transmit la ANRE o informare în acest sens</t>
    </r>
    <r>
      <rPr>
        <b/>
        <sz val="9"/>
        <color theme="1"/>
        <rFont val="Times New Roman"/>
        <family val="1"/>
      </rPr>
      <t>.</t>
    </r>
  </si>
  <si>
    <r>
      <rPr>
        <b/>
        <sz val="9"/>
        <color theme="1"/>
        <rFont val="Times New Roman"/>
        <family val="1"/>
      </rPr>
      <t xml:space="preserve">NOTĂ: </t>
    </r>
    <r>
      <rPr>
        <sz val="9"/>
        <color theme="1"/>
        <rFont val="Times New Roman"/>
        <family val="1"/>
      </rPr>
      <t xml:space="preserve">
Macheta se completează doar de către furnizorii de energie electrica care au avut în portofoliu clienți finali în perioda de raportare.
</t>
    </r>
    <r>
      <rPr>
        <b/>
        <sz val="9"/>
        <color theme="1"/>
        <rFont val="Times New Roman"/>
        <family val="1"/>
      </rPr>
      <t xml:space="preserve">Furnizorii care nu au desfăşurat activitate de furnizare a energiei electrice pe piaţa cu amănuntul în perioada de raportare </t>
    </r>
    <r>
      <rPr>
        <b/>
        <u/>
        <sz val="9"/>
        <color theme="1"/>
        <rFont val="Times New Roman"/>
        <family val="1"/>
      </rPr>
      <t>transmit la ANRE o informare în acest sens</t>
    </r>
    <r>
      <rPr>
        <b/>
        <sz val="9"/>
        <color theme="1"/>
        <rFont val="Times New Roman"/>
        <family val="1"/>
      </rPr>
      <t>.</t>
    </r>
  </si>
  <si>
    <t>AOT ENERGY SRL</t>
  </si>
  <si>
    <t>A6 IMPEX SA</t>
  </si>
  <si>
    <t>ALIVE CAPITAL SA</t>
  </si>
  <si>
    <t>ANCHOR GRUP SA</t>
  </si>
  <si>
    <t>ALRO SA</t>
  </si>
  <si>
    <t>AXPO ENERGY ROMANIA SRL</t>
  </si>
  <si>
    <t>AZOMURES SA</t>
  </si>
  <si>
    <t>BEPCO SRL</t>
  </si>
  <si>
    <t>BEST ENERGY SRL</t>
  </si>
  <si>
    <t>C.E.T. GOVORA SA</t>
  </si>
  <si>
    <t>COMPANIA LOCALA DE TERMOFICARE COLTERM SA</t>
  </si>
  <si>
    <t>CONTOUR GLOBAL SOLUTIONS SRL</t>
  </si>
  <si>
    <t>ELECTROCENTRALE BUCURESTI SA</t>
  </si>
  <si>
    <t>ELECTROMAGNETICA SA</t>
  </si>
  <si>
    <t>ELECTROUTILAJ SA</t>
  </si>
  <si>
    <t>ELSID SA</t>
  </si>
  <si>
    <t>PPC ENERGIE SA (fosta ENEL ENERGIE SA)</t>
  </si>
  <si>
    <t>PPC ENERGIE  MUNTENIA SA (fost ENEL ENERGIE MUNTENIA SA)</t>
  </si>
  <si>
    <t>ELECTRICA FURNIZARE SA</t>
  </si>
  <si>
    <t>ELECTRICOM SA</t>
  </si>
  <si>
    <t>ELECTRIFICARE CFR</t>
  </si>
  <si>
    <t>ELECTROCARBON SA</t>
  </si>
  <si>
    <t>ELECTRIC PLANNERS SRL</t>
  </si>
  <si>
    <t>EGGER ROMANIA SRL</t>
  </si>
  <si>
    <t>EFT FURNIZARE SRL</t>
  </si>
  <si>
    <t>E.ON ENERGIE ROMANIA SA</t>
  </si>
  <si>
    <t>DACIA ENERGY SOLUTIONS SRL</t>
  </si>
  <si>
    <t>CREST ENERGY SRL</t>
  </si>
  <si>
    <t>COTROCENI PARK SA</t>
  </si>
  <si>
    <t>COOPERATIVADEENERGIE FURNIZARE SRL (fosta Energiataverde.Ro Furnizare(Apuron Energy))</t>
  </si>
  <si>
    <t>ENERGY CORE DEVELOPMENT SRL</t>
  </si>
  <si>
    <t>ENERGY DISTRIBUTION SERVICES SRL</t>
  </si>
  <si>
    <t>ENERGY GRID SRL</t>
  </si>
  <si>
    <t>ENERGY TECH ENTERA SRL ( fosta  RA-RA P ARC)</t>
  </si>
  <si>
    <t>ENERGY TRADE ACTIV SRL</t>
  </si>
  <si>
    <t>ENGIE ROMANIA SA</t>
  </si>
  <si>
    <t>EOL ENERGY SRL</t>
  </si>
  <si>
    <t>ENTREX SERVICES SRL</t>
  </si>
  <si>
    <t>EYE MALL SRL</t>
  </si>
  <si>
    <t>FONDUL DE DEZVOLTARE S.C.E. CU RASPUNDERE LIMITATA SRL</t>
  </si>
  <si>
    <t>GETICA 95 COM SRL</t>
  </si>
  <si>
    <t>GREEN VISION SEVEN SRL</t>
  </si>
  <si>
    <t>GRENERG SRL</t>
  </si>
  <si>
    <t>HERMES ENERGY INTERNATIONAL SRL</t>
  </si>
  <si>
    <t>HOLDING SLOVENSKE ELEKTRARNE</t>
  </si>
  <si>
    <t>HS TIMBER PRODUCTIONS SRL</t>
  </si>
  <si>
    <t>HS TIMBER PRODUCTIONS RECI SRL</t>
  </si>
  <si>
    <t>ICCO ENERG SRL</t>
  </si>
  <si>
    <t>ICPE Electrocond Technologies SA</t>
  </si>
  <si>
    <t>INDUSTRIAL ENERGY SA</t>
  </si>
  <si>
    <t>INGKA INVESTIMENTS RENEWABLE ENERGY ROMANIA SRL</t>
  </si>
  <si>
    <t>LIBERTY GALATI SA (fosta Arcelormittal Galati)</t>
  </si>
  <si>
    <t>LUXTEN LIGHTING COMPANY SA</t>
  </si>
  <si>
    <t>MAZARINE ENERGY ROMANIA SRL</t>
  </si>
  <si>
    <t>MET ROMANIA ENERGY SA</t>
  </si>
  <si>
    <t>MODERN CALOR SA</t>
  </si>
  <si>
    <t>MOLDO MEX SRL</t>
  </si>
  <si>
    <t>MONSSON TRADING SRL</t>
  </si>
  <si>
    <t>MVM Future Energy Technology SRL (fost Hivatalos)</t>
  </si>
  <si>
    <t>NEXT ENERGY PARTNERS SRL</t>
  </si>
  <si>
    <t>NOVA POWER &amp; GAS SRL</t>
  </si>
  <si>
    <t>OMV PETROM SA</t>
  </si>
  <si>
    <t>PHOTOVOLTAIC GREEN PROJECT SRL</t>
  </si>
  <si>
    <t>PETROTEL-LUKOIL SA</t>
  </si>
  <si>
    <t>PLENERG SRL</t>
  </si>
  <si>
    <t>PREFAB SA</t>
  </si>
  <si>
    <t>PREMIER ENERGY SRL (fosta PetromDistribGaze)</t>
  </si>
  <si>
    <t>QMB ENERG SRL</t>
  </si>
  <si>
    <t>RCS &amp; RDS SA</t>
  </si>
  <si>
    <t>RENOVATIO TRADING SRL</t>
  </si>
  <si>
    <t>RES ENERGY SOLUTIONS SA</t>
  </si>
  <si>
    <t>RESTART ENERGY ONE SRL</t>
  </si>
  <si>
    <t>ROMELECTRO Bucuresti SA</t>
  </si>
  <si>
    <t>RULMENTI SA</t>
  </si>
  <si>
    <t>SOCIETATEA COMPLEXUL ENERGETIC OLTENIA SA</t>
  </si>
  <si>
    <t>SOCIETATEA DE PRODUCERE A ENERGIEI ELECTRICE IN HIDROCENTRALE  HIDROELECTRICA SA</t>
  </si>
  <si>
    <t>SOLPRIM SRL</t>
  </si>
  <si>
    <t>TETAROM SA</t>
  </si>
  <si>
    <t>STOCK ENERGY SRL</t>
  </si>
  <si>
    <t>ROMGAZ SA</t>
  </si>
  <si>
    <t>SN NUCLEARELECTRICA SA</t>
  </si>
  <si>
    <t>TERMO PLOIESTI SRL</t>
  </si>
  <si>
    <t>TRANSENERGO COM SA</t>
  </si>
  <si>
    <t>TRANSENERGO MICROHIDRO SRL</t>
  </si>
  <si>
    <t>TINMAR ENERGY SA</t>
  </si>
  <si>
    <t>UZINSIDER GENERAL CONTRACTOR SA</t>
  </si>
  <si>
    <t>VEOLIA ROMANIA SOLUTII INTEGRATE SA</t>
  </si>
  <si>
    <t>VERBUND WIND POWER ROMANIA SRL (ex Alpha Wind)</t>
  </si>
  <si>
    <t>VIENNA ENERGY FORTA NATURALA SRL</t>
  </si>
  <si>
    <t>WAREHOUSES DE PAUW ROMANIA SRL</t>
  </si>
  <si>
    <t>WERK ENERGY SRL</t>
  </si>
  <si>
    <t>WISE ENERGY SOLUTIONS</t>
  </si>
  <si>
    <t>ZB TIMBER SEBES SRL</t>
  </si>
  <si>
    <t>UNITED ENERGY SRL</t>
  </si>
  <si>
    <t>INDUSTRIAL ENERGY - PRODUCTIE SA</t>
  </si>
  <si>
    <t>E-POWER SUPPLY S.R.O.</t>
  </si>
  <si>
    <t>ENERGY SUPPLY EOOD</t>
  </si>
  <si>
    <t>EVOBITS INFORMATION TECHNOLOGY</t>
  </si>
  <si>
    <t>GES FURNIZARE SRL</t>
  </si>
  <si>
    <t>ROMANIA HIPERMARCHE</t>
  </si>
  <si>
    <t>TRANSFORMER ENERGY SUPPLY (fosta Icco Energy Supply)</t>
  </si>
  <si>
    <t>VITOL GAS AND POWER B.V.</t>
  </si>
  <si>
    <t>AUCHAN RENEWABLE ENERGY</t>
  </si>
  <si>
    <t>PREMIER ENERGY FURNIZARE SA (fost CEZ Vanzare)</t>
  </si>
  <si>
    <t>ELNET ENERGY SRL</t>
  </si>
  <si>
    <t>MAR-TIN SOLAR ENERGY SRL</t>
  </si>
  <si>
    <t>TINMAR GREEN ENERGY SRL</t>
  </si>
  <si>
    <t>Mihaela Dascălu
Şef Serviciu Consumatori Finali
mob. 0755 071 067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</si>
</sst>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sz val="11"/>
      <color theme="1"/>
      <name val="Times New Roman"/>
      <family val="1"/>
    </font>
    <font>
      <b/>
      <i/>
      <sz val="12"/>
      <color theme="1"/>
      <name val="Times New Roman"/>
      <family val="1"/>
    </font>
    <font>
      <b/>
      <sz val="12"/>
      <color theme="1"/>
      <name val="Times New Roman"/>
      <family val="1"/>
    </font>
    <font>
      <sz val="10"/>
      <color theme="1"/>
      <name val="Times New Roman"/>
      <family val="1"/>
    </font>
    <font>
      <b/>
      <i/>
      <sz val="10"/>
      <color theme="1"/>
      <name val="Times New Roman"/>
      <family val="1"/>
    </font>
    <font>
      <b/>
      <sz val="10"/>
      <color theme="1"/>
      <name val="Times New Roman"/>
      <family val="1"/>
    </font>
    <font>
      <b/>
      <sz val="11"/>
      <color theme="1"/>
      <name val="Times New Roman"/>
      <family val="1"/>
    </font>
    <font>
      <sz val="11"/>
      <color theme="1"/>
      <name val="Calibri"/>
      <family val="2"/>
      <charset val="238"/>
      <scheme val="minor"/>
    </font>
    <font>
      <sz val="9"/>
      <color theme="1"/>
      <name val="Times New Roman"/>
      <family val="1"/>
    </font>
    <font>
      <b/>
      <sz val="9"/>
      <color theme="1"/>
      <name val="Times New Roman"/>
      <family val="1"/>
    </font>
    <font>
      <b/>
      <sz val="9"/>
      <color rgb="FF000000"/>
      <name val="Times New Roman"/>
      <family val="1"/>
    </font>
    <font>
      <b/>
      <u/>
      <sz val="9"/>
      <color theme="1"/>
      <name val="Times New Roman"/>
      <family val="1"/>
    </font>
    <font>
      <sz val="9"/>
      <color rgb="FF000000"/>
      <name val="Times New Roman"/>
      <family val="1"/>
    </font>
    <font>
      <sz val="11"/>
      <color rgb="FF000000"/>
      <name val="Times New Roman"/>
      <family val="1"/>
    </font>
  </fonts>
  <fills count="10">
    <fill>
      <patternFill patternType="none"/>
    </fill>
    <fill>
      <patternFill patternType="gray125"/>
    </fill>
    <fill>
      <patternFill patternType="solid">
        <fgColor theme="9" tint="0.59999389629810485"/>
        <bgColor indexed="64"/>
      </patternFill>
    </fill>
    <fill>
      <patternFill patternType="solid">
        <fgColor rgb="FFFFFFCC"/>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79998168889431442"/>
        <bgColor indexed="64"/>
      </patternFill>
    </fill>
  </fills>
  <borders count="51">
    <border>
      <left/>
      <right/>
      <top/>
      <bottom/>
      <diagonal/>
    </border>
    <border>
      <left style="thick">
        <color indexed="64"/>
      </left>
      <right style="medium">
        <color indexed="64"/>
      </right>
      <top style="thick">
        <color indexed="64"/>
      </top>
      <bottom/>
      <diagonal/>
    </border>
    <border>
      <left/>
      <right style="medium">
        <color indexed="64"/>
      </right>
      <top style="thick">
        <color indexed="64"/>
      </top>
      <bottom style="medium">
        <color indexed="64"/>
      </bottom>
      <diagonal/>
    </border>
    <border>
      <left/>
      <right style="medium">
        <color indexed="64"/>
      </right>
      <top/>
      <bottom style="medium">
        <color indexed="64"/>
      </bottom>
      <diagonal/>
    </border>
    <border>
      <left/>
      <right style="thick">
        <color indexed="64"/>
      </right>
      <top style="thick">
        <color indexed="64"/>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right/>
      <top/>
      <bottom style="thick">
        <color indexed="64"/>
      </bottom>
      <diagonal/>
    </border>
    <border>
      <left style="thick">
        <color indexed="64"/>
      </left>
      <right style="medium">
        <color indexed="64"/>
      </right>
      <top/>
      <bottom style="thick">
        <color rgb="FF000000"/>
      </bottom>
      <diagonal/>
    </border>
    <border>
      <left style="thick">
        <color indexed="64"/>
      </left>
      <right style="medium">
        <color indexed="64"/>
      </right>
      <top/>
      <bottom/>
      <diagonal/>
    </border>
    <border>
      <left/>
      <right style="medium">
        <color indexed="64"/>
      </right>
      <top/>
      <bottom/>
      <diagonal/>
    </border>
    <border>
      <left style="medium">
        <color indexed="64"/>
      </left>
      <right style="medium">
        <color indexed="64"/>
      </right>
      <top style="thick">
        <color indexed="64"/>
      </top>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thick">
        <color rgb="FF000000"/>
      </bottom>
      <diagonal/>
    </border>
    <border>
      <left style="thick">
        <color indexed="64"/>
      </left>
      <right style="medium">
        <color indexed="64"/>
      </right>
      <top style="thick">
        <color rgb="FF000000"/>
      </top>
      <bottom/>
      <diagonal/>
    </border>
    <border>
      <left style="medium">
        <color indexed="64"/>
      </left>
      <right style="medium">
        <color indexed="64"/>
      </right>
      <top style="thick">
        <color rgb="FF000000"/>
      </top>
      <bottom/>
      <diagonal/>
    </border>
    <border>
      <left style="medium">
        <color indexed="64"/>
      </left>
      <right style="medium">
        <color indexed="64"/>
      </right>
      <top/>
      <bottom style="thick">
        <color indexed="64"/>
      </bottom>
      <diagonal/>
    </border>
    <border>
      <left style="thick">
        <color indexed="64"/>
      </left>
      <right/>
      <top style="thick">
        <color indexed="64"/>
      </top>
      <bottom style="thick">
        <color rgb="FF000000"/>
      </bottom>
      <diagonal/>
    </border>
    <border>
      <left/>
      <right/>
      <top style="thick">
        <color indexed="64"/>
      </top>
      <bottom style="thick">
        <color rgb="FF000000"/>
      </bottom>
      <diagonal/>
    </border>
    <border>
      <left/>
      <right style="thick">
        <color indexed="64"/>
      </right>
      <top style="thick">
        <color indexed="64"/>
      </top>
      <bottom style="thick">
        <color rgb="FF000000"/>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ck">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n">
        <color rgb="FFD3D3D3"/>
      </left>
      <right style="thin">
        <color rgb="FFD3D3D3"/>
      </right>
      <top style="thin">
        <color rgb="FFD3D3D3"/>
      </top>
      <bottom style="thin">
        <color rgb="FFD3D3D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bottom style="medium">
        <color indexed="64"/>
      </bottom>
      <diagonal/>
    </border>
    <border>
      <left style="medium">
        <color indexed="64"/>
      </left>
      <right style="thick">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thin">
        <color rgb="FFD3D3D3"/>
      </left>
      <right style="thin">
        <color rgb="FFD3D3D3"/>
      </right>
      <top/>
      <bottom style="thin">
        <color rgb="FFD3D3D3"/>
      </bottom>
      <diagonal/>
    </border>
  </borders>
  <cellStyleXfs count="2">
    <xf numFmtId="0" fontId="0" fillId="0" borderId="0"/>
    <xf numFmtId="9" fontId="8" fillId="0" borderId="0" applyFont="0" applyFill="0" applyBorder="0" applyAlignment="0" applyProtection="0"/>
  </cellStyleXfs>
  <cellXfs count="142">
    <xf numFmtId="0" fontId="0" fillId="0" borderId="0" xfId="0"/>
    <xf numFmtId="2" fontId="4" fillId="0" borderId="0" xfId="0" applyNumberFormat="1" applyFont="1" applyAlignment="1">
      <alignment horizontal="left" vertical="center"/>
    </xf>
    <xf numFmtId="2" fontId="1" fillId="0" borderId="0" xfId="0" applyNumberFormat="1" applyFont="1" applyAlignment="1">
      <alignment horizontal="center" vertical="center"/>
    </xf>
    <xf numFmtId="2" fontId="1" fillId="0" borderId="33" xfId="0" applyNumberFormat="1" applyFont="1" applyBorder="1" applyAlignment="1">
      <alignment horizontal="center" vertical="center"/>
    </xf>
    <xf numFmtId="0" fontId="7" fillId="7" borderId="32" xfId="0" applyFont="1" applyFill="1" applyBorder="1" applyAlignment="1">
      <alignment vertical="center"/>
    </xf>
    <xf numFmtId="0" fontId="7" fillId="7" borderId="30" xfId="0" applyFont="1" applyFill="1" applyBorder="1" applyAlignment="1">
      <alignment vertical="center"/>
    </xf>
    <xf numFmtId="0" fontId="6" fillId="7" borderId="32" xfId="0" applyFont="1" applyFill="1" applyBorder="1" applyAlignment="1">
      <alignment vertical="center"/>
    </xf>
    <xf numFmtId="0" fontId="6" fillId="7" borderId="30" xfId="0" applyFont="1" applyFill="1" applyBorder="1" applyAlignment="1">
      <alignment vertical="center"/>
    </xf>
    <xf numFmtId="0" fontId="4" fillId="7" borderId="31" xfId="0" applyFont="1" applyFill="1" applyBorder="1" applyAlignment="1">
      <alignment vertical="center"/>
    </xf>
    <xf numFmtId="0" fontId="7" fillId="7" borderId="31" xfId="0" applyFont="1" applyFill="1" applyBorder="1" applyAlignment="1">
      <alignment vertical="center"/>
    </xf>
    <xf numFmtId="0" fontId="7" fillId="0" borderId="0" xfId="0" applyFont="1" applyAlignment="1">
      <alignment vertical="center"/>
    </xf>
    <xf numFmtId="0" fontId="7" fillId="7" borderId="7" xfId="0" applyFont="1" applyFill="1" applyBorder="1" applyAlignment="1">
      <alignment vertical="center"/>
    </xf>
    <xf numFmtId="0" fontId="9" fillId="8" borderId="0" xfId="0" applyFont="1" applyFill="1"/>
    <xf numFmtId="0" fontId="10" fillId="4" borderId="30"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0" fillId="6" borderId="36" xfId="0" applyFont="1" applyFill="1" applyBorder="1" applyAlignment="1">
      <alignment horizontal="center" vertical="center" wrapText="1"/>
    </xf>
    <xf numFmtId="0" fontId="9" fillId="6" borderId="30" xfId="0" applyFont="1" applyFill="1" applyBorder="1" applyAlignment="1">
      <alignment horizontal="center" vertical="center"/>
    </xf>
    <xf numFmtId="0" fontId="9" fillId="6" borderId="30" xfId="0" applyFont="1" applyFill="1" applyBorder="1"/>
    <xf numFmtId="2" fontId="9" fillId="0" borderId="0" xfId="0" applyNumberFormat="1" applyFont="1" applyAlignment="1">
      <alignment horizontal="center" vertical="center"/>
    </xf>
    <xf numFmtId="0" fontId="9" fillId="6" borderId="15" xfId="0" applyFont="1" applyFill="1" applyBorder="1" applyAlignment="1">
      <alignment horizontal="center" vertical="center" wrapText="1"/>
    </xf>
    <xf numFmtId="0" fontId="9" fillId="6" borderId="3" xfId="0" applyFont="1" applyFill="1" applyBorder="1" applyAlignment="1">
      <alignment horizontal="justify" vertical="center" wrapText="1"/>
    </xf>
    <xf numFmtId="3" fontId="9" fillId="6" borderId="3" xfId="0" applyNumberFormat="1" applyFont="1" applyFill="1" applyBorder="1" applyAlignment="1">
      <alignment horizontal="right" vertical="center" wrapText="1"/>
    </xf>
    <xf numFmtId="10" fontId="9" fillId="6" borderId="36" xfId="1" applyNumberFormat="1" applyFont="1" applyFill="1" applyBorder="1" applyAlignment="1">
      <alignment horizontal="center" vertical="center" wrapText="1"/>
    </xf>
    <xf numFmtId="4" fontId="9" fillId="6" borderId="30" xfId="0" applyNumberFormat="1" applyFont="1" applyFill="1" applyBorder="1" applyAlignment="1">
      <alignment horizontal="center" vertical="center"/>
    </xf>
    <xf numFmtId="0" fontId="11" fillId="4" borderId="30" xfId="0" applyFont="1" applyFill="1" applyBorder="1" applyAlignment="1">
      <alignment horizontal="right" vertical="center" wrapText="1"/>
    </xf>
    <xf numFmtId="0" fontId="10" fillId="4" borderId="31" xfId="0" applyFont="1" applyFill="1" applyBorder="1" applyAlignment="1">
      <alignment horizontal="center" vertical="center"/>
    </xf>
    <xf numFmtId="0" fontId="6" fillId="6" borderId="34" xfId="0" applyFont="1" applyFill="1" applyBorder="1" applyAlignment="1">
      <alignment horizontal="left" vertical="center"/>
    </xf>
    <xf numFmtId="0" fontId="6" fillId="0" borderId="30" xfId="0" applyFont="1" applyBorder="1" applyAlignment="1" applyProtection="1">
      <alignment horizontal="left" vertical="center" wrapText="1"/>
      <protection locked="0"/>
    </xf>
    <xf numFmtId="0" fontId="6" fillId="6" borderId="30" xfId="0" applyFont="1" applyFill="1" applyBorder="1" applyAlignment="1">
      <alignment horizontal="left" vertical="center" wrapText="1"/>
    </xf>
    <xf numFmtId="0" fontId="1" fillId="0" borderId="3" xfId="0" applyFont="1" applyBorder="1" applyAlignment="1" applyProtection="1">
      <alignment vertical="center"/>
      <protection locked="0"/>
    </xf>
    <xf numFmtId="0" fontId="7" fillId="0" borderId="28" xfId="0" applyFont="1" applyBorder="1" applyAlignment="1" applyProtection="1">
      <alignment vertical="center"/>
      <protection locked="0"/>
    </xf>
    <xf numFmtId="0" fontId="7" fillId="0" borderId="48" xfId="0" applyFont="1" applyBorder="1" applyAlignment="1" applyProtection="1">
      <alignment vertical="center"/>
      <protection locked="0"/>
    </xf>
    <xf numFmtId="2" fontId="7" fillId="7" borderId="7" xfId="0" applyNumberFormat="1" applyFont="1" applyFill="1" applyBorder="1" applyAlignment="1">
      <alignment vertical="center"/>
    </xf>
    <xf numFmtId="2" fontId="7" fillId="7" borderId="13" xfId="0" applyNumberFormat="1" applyFont="1" applyFill="1" applyBorder="1" applyAlignment="1">
      <alignment vertical="center"/>
    </xf>
    <xf numFmtId="3" fontId="14" fillId="6" borderId="3" xfId="0" applyNumberFormat="1" applyFont="1" applyFill="1" applyBorder="1" applyAlignment="1">
      <alignment vertical="center" wrapText="1"/>
    </xf>
    <xf numFmtId="4" fontId="14" fillId="6" borderId="3" xfId="0" applyNumberFormat="1" applyFont="1" applyFill="1" applyBorder="1" applyAlignment="1">
      <alignment vertical="center" wrapText="1"/>
    </xf>
    <xf numFmtId="0" fontId="1" fillId="0" borderId="16" xfId="0" applyFont="1" applyBorder="1" applyAlignment="1" applyProtection="1">
      <alignment vertical="center"/>
      <protection locked="0"/>
    </xf>
    <xf numFmtId="0" fontId="7" fillId="0" borderId="29" xfId="0" applyFont="1" applyBorder="1" applyAlignment="1" applyProtection="1">
      <alignment vertical="center"/>
      <protection locked="0"/>
    </xf>
    <xf numFmtId="0" fontId="1" fillId="0" borderId="30"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7" fillId="0" borderId="20" xfId="0" applyFont="1" applyBorder="1" applyAlignment="1" applyProtection="1">
      <alignment vertical="center"/>
      <protection locked="0"/>
    </xf>
    <xf numFmtId="0" fontId="1" fillId="0" borderId="5" xfId="0" applyFont="1" applyBorder="1" applyAlignment="1" applyProtection="1">
      <alignment vertical="center"/>
      <protection locked="0"/>
    </xf>
    <xf numFmtId="0" fontId="7" fillId="0" borderId="8" xfId="0" applyFont="1" applyBorder="1" applyAlignment="1" applyProtection="1">
      <alignment vertical="center"/>
      <protection locked="0"/>
    </xf>
    <xf numFmtId="0" fontId="1" fillId="0" borderId="8" xfId="0" applyFont="1" applyBorder="1" applyAlignment="1" applyProtection="1">
      <alignment vertical="center"/>
      <protection locked="0"/>
    </xf>
    <xf numFmtId="0" fontId="4" fillId="8" borderId="0" xfId="0" applyFont="1" applyFill="1" applyAlignment="1">
      <alignment vertical="center"/>
    </xf>
    <xf numFmtId="0" fontId="5" fillId="8" borderId="0" xfId="0" applyFont="1" applyFill="1" applyAlignment="1">
      <alignment horizontal="right" vertical="center"/>
    </xf>
    <xf numFmtId="0" fontId="6" fillId="8" borderId="0" xfId="0" applyFont="1" applyFill="1" applyAlignment="1">
      <alignment vertical="center" wrapText="1"/>
    </xf>
    <xf numFmtId="0" fontId="6" fillId="8" borderId="0" xfId="0" applyFont="1" applyFill="1" applyAlignment="1">
      <alignment horizontal="center" vertical="center"/>
    </xf>
    <xf numFmtId="0" fontId="1" fillId="8" borderId="0" xfId="0" applyFont="1" applyFill="1" applyAlignment="1">
      <alignment vertical="center"/>
    </xf>
    <xf numFmtId="0" fontId="7" fillId="8" borderId="0" xfId="0" applyFont="1" applyFill="1" applyAlignment="1">
      <alignment vertical="center"/>
    </xf>
    <xf numFmtId="0" fontId="13" fillId="8" borderId="44" xfId="0" applyFont="1" applyFill="1" applyBorder="1" applyAlignment="1">
      <alignment vertical="center" wrapText="1" readingOrder="1"/>
    </xf>
    <xf numFmtId="0" fontId="2" fillId="8" borderId="0" xfId="0" applyFont="1" applyFill="1" applyAlignment="1">
      <alignment horizontal="left" vertical="center"/>
    </xf>
    <xf numFmtId="0" fontId="2" fillId="8" borderId="0" xfId="0" applyFont="1" applyFill="1" applyAlignment="1">
      <alignment vertical="center"/>
    </xf>
    <xf numFmtId="0" fontId="7" fillId="8" borderId="0" xfId="0" applyFont="1" applyFill="1" applyAlignment="1">
      <alignment horizontal="center" vertical="center"/>
    </xf>
    <xf numFmtId="0" fontId="4" fillId="6" borderId="35" xfId="0" applyFont="1" applyFill="1" applyBorder="1" applyAlignment="1">
      <alignment vertical="center"/>
    </xf>
    <xf numFmtId="2" fontId="1" fillId="0" borderId="3" xfId="0" applyNumberFormat="1" applyFont="1" applyBorder="1" applyAlignment="1" applyProtection="1">
      <alignment vertical="center"/>
      <protection locked="0"/>
    </xf>
    <xf numFmtId="2" fontId="7" fillId="0" borderId="7" xfId="0" applyNumberFormat="1" applyFont="1" applyBorder="1" applyAlignment="1" applyProtection="1">
      <alignment vertical="center"/>
      <protection locked="0"/>
    </xf>
    <xf numFmtId="0" fontId="7" fillId="5" borderId="41" xfId="0" applyFont="1" applyFill="1" applyBorder="1" applyAlignment="1">
      <alignment vertical="center" wrapText="1"/>
    </xf>
    <xf numFmtId="0" fontId="7" fillId="5" borderId="42" xfId="0" applyFont="1" applyFill="1" applyBorder="1" applyAlignment="1">
      <alignment vertical="center"/>
    </xf>
    <xf numFmtId="0" fontId="7" fillId="5" borderId="42" xfId="0" applyFont="1" applyFill="1" applyBorder="1" applyAlignment="1">
      <alignment horizontal="center" vertical="center" wrapText="1"/>
    </xf>
    <xf numFmtId="0" fontId="7" fillId="5" borderId="42" xfId="0" applyFont="1" applyFill="1" applyBorder="1" applyAlignment="1">
      <alignment horizontal="center" vertical="center"/>
    </xf>
    <xf numFmtId="0" fontId="7" fillId="5" borderId="43" xfId="0" applyFont="1" applyFill="1" applyBorder="1" applyAlignment="1">
      <alignment horizontal="center" vertical="center"/>
    </xf>
    <xf numFmtId="0" fontId="1" fillId="6" borderId="3" xfId="0" applyFont="1" applyFill="1" applyBorder="1" applyAlignment="1">
      <alignment vertical="center"/>
    </xf>
    <xf numFmtId="0" fontId="7" fillId="6" borderId="7" xfId="0" applyFont="1" applyFill="1" applyBorder="1" applyAlignment="1">
      <alignment vertical="center"/>
    </xf>
    <xf numFmtId="0" fontId="7" fillId="6" borderId="13" xfId="0" applyFont="1" applyFill="1" applyBorder="1" applyAlignment="1">
      <alignment vertical="center"/>
    </xf>
    <xf numFmtId="0" fontId="1" fillId="6" borderId="7" xfId="0" applyFont="1" applyFill="1" applyBorder="1" applyAlignment="1">
      <alignment vertical="center"/>
    </xf>
    <xf numFmtId="0" fontId="1" fillId="6" borderId="49" xfId="0" applyFont="1" applyFill="1" applyBorder="1" applyAlignment="1">
      <alignment vertical="center"/>
    </xf>
    <xf numFmtId="0" fontId="1" fillId="6" borderId="2" xfId="0" applyFont="1" applyFill="1" applyBorder="1" applyAlignment="1">
      <alignment vertical="center"/>
    </xf>
    <xf numFmtId="0" fontId="1" fillId="0" borderId="4" xfId="0" applyFont="1" applyBorder="1" applyAlignment="1" applyProtection="1">
      <alignment vertical="center"/>
      <protection locked="0"/>
    </xf>
    <xf numFmtId="0" fontId="1" fillId="6" borderId="31" xfId="0" applyFont="1" applyFill="1" applyBorder="1" applyAlignment="1">
      <alignment vertical="center"/>
    </xf>
    <xf numFmtId="0" fontId="7" fillId="0" borderId="35" xfId="0" applyFont="1" applyBorder="1" applyAlignment="1" applyProtection="1">
      <alignment vertical="center"/>
      <protection locked="0"/>
    </xf>
    <xf numFmtId="0" fontId="13" fillId="8" borderId="50" xfId="0" applyFont="1" applyFill="1" applyBorder="1" applyAlignment="1">
      <alignment vertical="center" wrapText="1" readingOrder="1"/>
    </xf>
    <xf numFmtId="0" fontId="3" fillId="9" borderId="45" xfId="0" applyFont="1" applyFill="1" applyBorder="1" applyAlignment="1">
      <alignment horizontal="left" vertical="center"/>
    </xf>
    <xf numFmtId="0" fontId="3" fillId="9" borderId="46" xfId="0" applyFont="1" applyFill="1" applyBorder="1" applyAlignment="1">
      <alignment horizontal="left" vertical="center"/>
    </xf>
    <xf numFmtId="0" fontId="3" fillId="9" borderId="31" xfId="0" applyFont="1" applyFill="1" applyBorder="1" applyAlignment="1">
      <alignment horizontal="left" vertical="center"/>
    </xf>
    <xf numFmtId="0" fontId="1" fillId="7" borderId="23" xfId="0" applyFont="1" applyFill="1" applyBorder="1" applyAlignment="1">
      <alignment horizontal="justify" vertical="center" wrapText="1"/>
    </xf>
    <xf numFmtId="0" fontId="1" fillId="7" borderId="20" xfId="0" applyFont="1" applyFill="1" applyBorder="1" applyAlignment="1">
      <alignment horizontal="justify" vertical="center" wrapText="1"/>
    </xf>
    <xf numFmtId="0" fontId="1" fillId="7" borderId="24" xfId="0" applyFont="1" applyFill="1" applyBorder="1" applyAlignment="1">
      <alignment horizontal="justify" vertical="center" wrapText="1"/>
    </xf>
    <xf numFmtId="0" fontId="1" fillId="7" borderId="1" xfId="0" applyFont="1" applyFill="1" applyBorder="1" applyAlignment="1">
      <alignment horizontal="center" vertical="center"/>
    </xf>
    <xf numFmtId="0" fontId="1" fillId="7" borderId="12" xfId="0" applyFont="1" applyFill="1" applyBorder="1" applyAlignment="1">
      <alignment horizontal="center" vertical="center"/>
    </xf>
    <xf numFmtId="0" fontId="1" fillId="7" borderId="6" xfId="0" applyFont="1" applyFill="1" applyBorder="1" applyAlignment="1">
      <alignment horizontal="center" vertical="center"/>
    </xf>
    <xf numFmtId="0" fontId="1" fillId="7" borderId="14" xfId="0" applyFont="1" applyFill="1" applyBorder="1" applyAlignment="1">
      <alignment horizontal="justify" vertical="center" wrapText="1"/>
    </xf>
    <xf numFmtId="0" fontId="1" fillId="7" borderId="1"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22" xfId="0" applyFont="1" applyFill="1" applyBorder="1" applyAlignment="1">
      <alignment horizontal="center" vertical="center"/>
    </xf>
    <xf numFmtId="0" fontId="1" fillId="7" borderId="14" xfId="0" applyFont="1" applyFill="1" applyBorder="1" applyAlignment="1">
      <alignment horizontal="left" vertical="center" wrapText="1"/>
    </xf>
    <xf numFmtId="0" fontId="1" fillId="7" borderId="20" xfId="0" applyFont="1" applyFill="1" applyBorder="1" applyAlignment="1">
      <alignment horizontal="left" vertical="center" wrapText="1"/>
    </xf>
    <xf numFmtId="0" fontId="1" fillId="7" borderId="24" xfId="0" applyFont="1" applyFill="1" applyBorder="1" applyAlignment="1">
      <alignment horizontal="left" vertical="center" wrapText="1"/>
    </xf>
    <xf numFmtId="0" fontId="7" fillId="2" borderId="25" xfId="0" applyFont="1" applyFill="1" applyBorder="1" applyAlignment="1">
      <alignment horizontal="justify" vertical="center" wrapText="1"/>
    </xf>
    <xf numFmtId="0" fontId="7" fillId="2" borderId="26" xfId="0" applyFont="1" applyFill="1" applyBorder="1" applyAlignment="1">
      <alignment horizontal="justify" vertical="center" wrapText="1"/>
    </xf>
    <xf numFmtId="0" fontId="7" fillId="2" borderId="27" xfId="0" applyFont="1" applyFill="1" applyBorder="1" applyAlignment="1">
      <alignment horizontal="justify" vertical="center" wrapText="1"/>
    </xf>
    <xf numFmtId="0" fontId="1" fillId="7" borderId="32" xfId="0" applyFont="1" applyFill="1" applyBorder="1" applyAlignment="1">
      <alignment horizontal="justify" vertical="center" wrapText="1"/>
    </xf>
    <xf numFmtId="0" fontId="1" fillId="7" borderId="11" xfId="0" applyFont="1" applyFill="1" applyBorder="1" applyAlignment="1">
      <alignment horizontal="center" vertical="center"/>
    </xf>
    <xf numFmtId="0" fontId="1" fillId="7" borderId="21" xfId="0" applyFont="1" applyFill="1" applyBorder="1" applyAlignment="1">
      <alignment horizontal="justify" vertical="center" wrapText="1"/>
    </xf>
    <xf numFmtId="0" fontId="1" fillId="7" borderId="22" xfId="0" applyFont="1" applyFill="1" applyBorder="1" applyAlignment="1">
      <alignment horizontal="center" vertical="center" wrapText="1"/>
    </xf>
    <xf numFmtId="0" fontId="1" fillId="7" borderId="23" xfId="0" applyFont="1" applyFill="1" applyBorder="1" applyAlignment="1">
      <alignment horizontal="left" vertical="center" wrapText="1"/>
    </xf>
    <xf numFmtId="0" fontId="7" fillId="2" borderId="17" xfId="0" applyFont="1" applyFill="1" applyBorder="1" applyAlignment="1">
      <alignment horizontal="justify" vertical="center" wrapText="1"/>
    </xf>
    <xf numFmtId="0" fontId="7" fillId="2" borderId="18" xfId="0" applyFont="1" applyFill="1" applyBorder="1" applyAlignment="1">
      <alignment horizontal="justify" vertical="center" wrapText="1"/>
    </xf>
    <xf numFmtId="0" fontId="7" fillId="2" borderId="19" xfId="0" applyFont="1" applyFill="1" applyBorder="1" applyAlignment="1">
      <alignment horizontal="justify" vertical="center" wrapText="1"/>
    </xf>
    <xf numFmtId="0" fontId="7" fillId="2" borderId="17" xfId="0" applyFont="1" applyFill="1" applyBorder="1" applyAlignment="1">
      <alignment horizontal="justify" vertical="center"/>
    </xf>
    <xf numFmtId="0" fontId="7" fillId="2" borderId="18" xfId="0" applyFont="1" applyFill="1" applyBorder="1" applyAlignment="1">
      <alignment horizontal="justify" vertical="center"/>
    </xf>
    <xf numFmtId="0" fontId="7" fillId="2" borderId="19" xfId="0" applyFont="1" applyFill="1" applyBorder="1" applyAlignment="1">
      <alignment horizontal="justify" vertical="center"/>
    </xf>
    <xf numFmtId="0" fontId="1" fillId="7" borderId="23" xfId="0" applyFont="1" applyFill="1" applyBorder="1" applyAlignment="1">
      <alignment vertical="center" wrapText="1"/>
    </xf>
    <xf numFmtId="0" fontId="1" fillId="7" borderId="20" xfId="0" applyFont="1" applyFill="1" applyBorder="1" applyAlignment="1">
      <alignment vertical="center" wrapText="1"/>
    </xf>
    <xf numFmtId="0" fontId="1" fillId="7" borderId="24" xfId="0" applyFont="1" applyFill="1" applyBorder="1" applyAlignment="1">
      <alignment vertical="center" wrapText="1"/>
    </xf>
    <xf numFmtId="0" fontId="7" fillId="3" borderId="17" xfId="0" applyFont="1" applyFill="1" applyBorder="1" applyAlignment="1">
      <alignment vertical="center" wrapText="1"/>
    </xf>
    <xf numFmtId="0" fontId="7" fillId="3" borderId="18" xfId="0" applyFont="1" applyFill="1" applyBorder="1" applyAlignment="1">
      <alignment vertical="center" wrapText="1"/>
    </xf>
    <xf numFmtId="0" fontId="7" fillId="3" borderId="19" xfId="0" applyFont="1" applyFill="1" applyBorder="1" applyAlignment="1">
      <alignment vertical="center" wrapText="1"/>
    </xf>
    <xf numFmtId="0" fontId="1" fillId="7" borderId="14" xfId="0" applyFont="1" applyFill="1" applyBorder="1" applyAlignment="1">
      <alignment vertical="center" wrapText="1"/>
    </xf>
    <xf numFmtId="0" fontId="1" fillId="7" borderId="21" xfId="0" applyFont="1" applyFill="1" applyBorder="1" applyAlignment="1">
      <alignment vertical="center" wrapText="1"/>
    </xf>
    <xf numFmtId="0" fontId="7" fillId="2" borderId="9" xfId="0" applyFont="1" applyFill="1" applyBorder="1" applyAlignment="1">
      <alignment horizontal="justify" vertical="center" wrapText="1"/>
    </xf>
    <xf numFmtId="0" fontId="7" fillId="2" borderId="10" xfId="0" applyFont="1" applyFill="1" applyBorder="1" applyAlignment="1">
      <alignment horizontal="justify" vertical="center" wrapText="1"/>
    </xf>
    <xf numFmtId="0" fontId="7" fillId="2" borderId="8" xfId="0" applyFont="1" applyFill="1" applyBorder="1" applyAlignment="1">
      <alignment horizontal="justify" vertical="center" wrapText="1"/>
    </xf>
    <xf numFmtId="0" fontId="1" fillId="7" borderId="21" xfId="0" applyFont="1" applyFill="1" applyBorder="1" applyAlignment="1">
      <alignment horizontal="left" vertical="center" wrapText="1"/>
    </xf>
    <xf numFmtId="0" fontId="7" fillId="2" borderId="47" xfId="0" applyFont="1" applyFill="1" applyBorder="1" applyAlignment="1">
      <alignment horizontal="justify" vertical="center" wrapText="1"/>
    </xf>
    <xf numFmtId="0" fontId="7" fillId="2" borderId="36"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9" fillId="0" borderId="0" xfId="0" applyFont="1" applyAlignment="1">
      <alignment horizontal="center" vertical="top" wrapText="1"/>
    </xf>
    <xf numFmtId="0" fontId="9" fillId="3" borderId="37" xfId="0" applyFont="1" applyFill="1" applyBorder="1" applyAlignment="1">
      <alignment horizontal="left" vertical="top" wrapText="1"/>
    </xf>
    <xf numFmtId="0" fontId="9" fillId="3" borderId="38" xfId="0" applyFont="1" applyFill="1" applyBorder="1" applyAlignment="1">
      <alignment horizontal="left" vertical="top" wrapText="1"/>
    </xf>
    <xf numFmtId="0" fontId="9" fillId="3" borderId="35" xfId="0" applyFont="1" applyFill="1" applyBorder="1" applyAlignment="1">
      <alignment horizontal="left" vertical="top" wrapText="1"/>
    </xf>
    <xf numFmtId="0" fontId="9" fillId="3" borderId="39" xfId="0" applyFont="1" applyFill="1" applyBorder="1" applyAlignment="1">
      <alignment horizontal="left" vertical="top" wrapText="1"/>
    </xf>
    <xf numFmtId="0" fontId="9" fillId="3" borderId="0" xfId="0" applyFont="1" applyFill="1" applyAlignment="1">
      <alignment horizontal="left" vertical="top" wrapText="1"/>
    </xf>
    <xf numFmtId="0" fontId="9" fillId="3" borderId="13" xfId="0" applyFont="1" applyFill="1" applyBorder="1" applyAlignment="1">
      <alignment horizontal="left" vertical="top" wrapText="1"/>
    </xf>
    <xf numFmtId="0" fontId="9" fillId="3" borderId="40" xfId="0" applyFont="1" applyFill="1" applyBorder="1" applyAlignment="1">
      <alignment horizontal="left" vertical="top" wrapText="1"/>
    </xf>
    <xf numFmtId="0" fontId="9" fillId="3" borderId="36" xfId="0" applyFont="1" applyFill="1" applyBorder="1" applyAlignment="1">
      <alignment horizontal="left" vertical="top" wrapText="1"/>
    </xf>
    <xf numFmtId="0" fontId="9" fillId="3" borderId="3" xfId="0" applyFont="1" applyFill="1" applyBorder="1" applyAlignment="1">
      <alignment horizontal="left" vertical="top" wrapText="1"/>
    </xf>
    <xf numFmtId="0" fontId="7" fillId="5" borderId="17" xfId="0" applyFont="1" applyFill="1" applyBorder="1" applyAlignment="1">
      <alignment horizontal="left" vertical="center" wrapText="1"/>
    </xf>
    <xf numFmtId="0" fontId="7" fillId="5" borderId="18" xfId="0" applyFont="1" applyFill="1" applyBorder="1" applyAlignment="1">
      <alignment horizontal="left" vertical="center" wrapText="1"/>
    </xf>
    <xf numFmtId="0" fontId="7" fillId="5" borderId="19" xfId="0" applyFont="1" applyFill="1" applyBorder="1" applyAlignment="1">
      <alignment horizontal="left" vertical="center" wrapText="1"/>
    </xf>
    <xf numFmtId="0" fontId="3" fillId="8" borderId="0" xfId="0" applyFont="1" applyFill="1" applyAlignment="1">
      <alignment horizontal="center" vertical="center" wrapText="1"/>
    </xf>
    <xf numFmtId="0" fontId="6" fillId="8" borderId="0" xfId="0" applyFont="1" applyFill="1" applyAlignment="1">
      <alignment horizontal="center" vertical="center" wrapText="1"/>
    </xf>
    <xf numFmtId="0" fontId="6" fillId="0" borderId="15" xfId="0" applyFont="1" applyBorder="1" applyAlignment="1" applyProtection="1">
      <alignment horizontal="left" vertical="center" wrapText="1"/>
      <protection locked="0"/>
    </xf>
    <xf numFmtId="2" fontId="7" fillId="7" borderId="7" xfId="0" applyNumberFormat="1" applyFont="1" applyFill="1" applyBorder="1" applyAlignment="1" applyProtection="1">
      <alignment vertical="center"/>
      <protection locked="0"/>
    </xf>
  </cellXfs>
  <cellStyles count="2">
    <cellStyle name="Normal" xfId="0" builtinId="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36A63-9B8C-487F-A677-8EBF638C0A07}">
  <sheetPr>
    <pageSetUpPr fitToPage="1"/>
  </sheetPr>
  <dimension ref="A1:X330"/>
  <sheetViews>
    <sheetView tabSelected="1" topLeftCell="B1" zoomScale="90" zoomScaleNormal="90" workbookViewId="0">
      <selection activeCell="C295" sqref="C295:C297"/>
    </sheetView>
  </sheetViews>
  <sheetFormatPr defaultColWidth="9.28515625" defaultRowHeight="15" x14ac:dyDescent="0.2"/>
  <cols>
    <col min="1" max="1" width="5.28515625" style="2" hidden="1" customWidth="1"/>
    <col min="2" max="2" width="7.5703125" style="54" customWidth="1"/>
    <col min="3" max="3" width="103.140625" style="54" customWidth="1"/>
    <col min="4" max="4" width="17.85546875" style="54" customWidth="1"/>
    <col min="5" max="5" width="21.140625" style="55" customWidth="1"/>
    <col min="6" max="6" width="32.140625" style="55" customWidth="1"/>
    <col min="7" max="8" width="9.85546875" style="54" customWidth="1"/>
    <col min="9" max="15" width="9.28515625" style="54"/>
    <col min="16" max="16" width="12" style="54" customWidth="1"/>
    <col min="17" max="20" width="9.28515625" style="54"/>
    <col min="21" max="21" width="13.28515625" style="54" customWidth="1"/>
    <col min="22" max="22" width="8.42578125" style="12" hidden="1" customWidth="1"/>
    <col min="23" max="23" width="7.28515625" style="12" hidden="1" customWidth="1"/>
    <col min="24" max="24" width="0.140625" style="12" customWidth="1"/>
    <col min="25" max="25" width="17.85546875" style="54" customWidth="1"/>
    <col min="26" max="16384" width="9.28515625" style="54"/>
  </cols>
  <sheetData>
    <row r="1" spans="1:24" ht="15.75" x14ac:dyDescent="0.2">
      <c r="F1" s="57" t="s">
        <v>11</v>
      </c>
      <c r="V1" s="12" t="s">
        <v>12</v>
      </c>
      <c r="X1" s="12" t="s">
        <v>107</v>
      </c>
    </row>
    <row r="2" spans="1:24" ht="16.899999999999999" customHeight="1" x14ac:dyDescent="0.2">
      <c r="E2" s="58"/>
      <c r="V2" s="12">
        <v>1</v>
      </c>
      <c r="X2" s="56" t="s">
        <v>108</v>
      </c>
    </row>
    <row r="3" spans="1:24" ht="15" customHeight="1" x14ac:dyDescent="0.2">
      <c r="B3" s="138" t="s">
        <v>74</v>
      </c>
      <c r="C3" s="138"/>
      <c r="D3" s="138"/>
      <c r="E3" s="138"/>
      <c r="F3" s="138"/>
      <c r="V3" s="12">
        <v>2</v>
      </c>
      <c r="X3" s="56" t="s">
        <v>109</v>
      </c>
    </row>
    <row r="4" spans="1:24" ht="19.149999999999999" customHeight="1" x14ac:dyDescent="0.2">
      <c r="V4" s="12">
        <v>3</v>
      </c>
      <c r="X4" s="56" t="s">
        <v>210</v>
      </c>
    </row>
    <row r="5" spans="1:24" ht="15" customHeight="1" thickBot="1" x14ac:dyDescent="0.25">
      <c r="V5" s="12">
        <v>4</v>
      </c>
      <c r="X5" s="56" t="s">
        <v>110</v>
      </c>
    </row>
    <row r="6" spans="1:24" ht="18" customHeight="1" thickBot="1" x14ac:dyDescent="0.25">
      <c r="D6" s="4" t="s">
        <v>12</v>
      </c>
      <c r="E6" s="76">
        <v>4</v>
      </c>
      <c r="X6" s="56" t="s">
        <v>111</v>
      </c>
    </row>
    <row r="7" spans="1:24" ht="27" customHeight="1" thickBot="1" x14ac:dyDescent="0.25">
      <c r="D7" s="5" t="s">
        <v>13</v>
      </c>
      <c r="E7" s="9">
        <v>2024</v>
      </c>
      <c r="X7" s="56" t="s">
        <v>112</v>
      </c>
    </row>
    <row r="8" spans="1:24" ht="13.9" customHeight="1" thickBot="1" x14ac:dyDescent="0.25">
      <c r="E8" s="10"/>
      <c r="X8" s="56" t="s">
        <v>113</v>
      </c>
    </row>
    <row r="9" spans="1:24" ht="51" customHeight="1" thickBot="1" x14ac:dyDescent="0.25">
      <c r="E9" s="32" t="s">
        <v>104</v>
      </c>
      <c r="F9" s="33" t="s">
        <v>240</v>
      </c>
      <c r="X9" s="56" t="s">
        <v>114</v>
      </c>
    </row>
    <row r="10" spans="1:24" ht="37.5" customHeight="1" thickBot="1" x14ac:dyDescent="0.25">
      <c r="E10" s="34" t="s">
        <v>106</v>
      </c>
      <c r="F10" s="140" t="s">
        <v>316</v>
      </c>
      <c r="X10" s="56" t="s">
        <v>115</v>
      </c>
    </row>
    <row r="11" spans="1:24" ht="28.5" customHeight="1" x14ac:dyDescent="0.2">
      <c r="X11" s="56" t="s">
        <v>116</v>
      </c>
    </row>
    <row r="12" spans="1:24" ht="14.45" customHeight="1" thickBot="1" x14ac:dyDescent="0.25">
      <c r="E12" s="59"/>
      <c r="X12" s="56" t="s">
        <v>117</v>
      </c>
    </row>
    <row r="13" spans="1:24" ht="52.35" customHeight="1" thickTop="1" thickBot="1" x14ac:dyDescent="0.25">
      <c r="B13" s="63" t="s">
        <v>0</v>
      </c>
      <c r="C13" s="64" t="s">
        <v>1</v>
      </c>
      <c r="D13" s="65" t="s">
        <v>2</v>
      </c>
      <c r="E13" s="66" t="s">
        <v>10</v>
      </c>
      <c r="F13" s="67" t="s">
        <v>42</v>
      </c>
      <c r="H13" s="126" t="s">
        <v>208</v>
      </c>
      <c r="I13" s="127"/>
      <c r="J13" s="127"/>
      <c r="K13" s="127"/>
      <c r="L13" s="127"/>
      <c r="M13" s="127"/>
      <c r="N13" s="127"/>
      <c r="O13" s="128"/>
      <c r="X13" s="56" t="s">
        <v>211</v>
      </c>
    </row>
    <row r="14" spans="1:24" ht="22.15" customHeight="1" thickTop="1" thickBot="1" x14ac:dyDescent="0.25">
      <c r="A14" s="2">
        <v>1</v>
      </c>
      <c r="B14" s="107" t="s">
        <v>17</v>
      </c>
      <c r="C14" s="108"/>
      <c r="D14" s="108"/>
      <c r="E14" s="108"/>
      <c r="F14" s="109"/>
      <c r="H14" s="129"/>
      <c r="I14" s="130"/>
      <c r="J14" s="130"/>
      <c r="K14" s="130"/>
      <c r="L14" s="130"/>
      <c r="M14" s="130"/>
      <c r="N14" s="130"/>
      <c r="O14" s="131"/>
      <c r="X14" s="56" t="s">
        <v>118</v>
      </c>
    </row>
    <row r="15" spans="1:24" ht="14.25" customHeight="1" thickTop="1" thickBot="1" x14ac:dyDescent="0.25">
      <c r="A15" s="3">
        <v>1.01</v>
      </c>
      <c r="B15" s="85">
        <v>1</v>
      </c>
      <c r="C15" s="82" t="s">
        <v>16</v>
      </c>
      <c r="D15" s="68" t="s">
        <v>14</v>
      </c>
      <c r="E15" s="35">
        <v>0</v>
      </c>
      <c r="F15" s="47"/>
      <c r="H15" s="132"/>
      <c r="I15" s="133"/>
      <c r="J15" s="133"/>
      <c r="K15" s="133"/>
      <c r="L15" s="133"/>
      <c r="M15" s="133"/>
      <c r="N15" s="133"/>
      <c r="O15" s="134"/>
      <c r="X15" s="56" t="s">
        <v>119</v>
      </c>
    </row>
    <row r="16" spans="1:24" ht="14.25" customHeight="1" thickBot="1" x14ac:dyDescent="0.25">
      <c r="A16" s="3"/>
      <c r="B16" s="85"/>
      <c r="C16" s="82"/>
      <c r="D16" s="68" t="s">
        <v>15</v>
      </c>
      <c r="E16" s="35">
        <v>29</v>
      </c>
      <c r="F16" s="47"/>
      <c r="H16" s="125"/>
      <c r="I16" s="125"/>
      <c r="J16" s="125"/>
      <c r="K16" s="125"/>
      <c r="L16" s="125"/>
      <c r="M16" s="125"/>
      <c r="N16" s="125"/>
      <c r="O16" s="125"/>
      <c r="X16" s="56" t="s">
        <v>120</v>
      </c>
    </row>
    <row r="17" spans="1:24" ht="14.25" customHeight="1" thickBot="1" x14ac:dyDescent="0.25">
      <c r="A17" s="3"/>
      <c r="B17" s="100"/>
      <c r="C17" s="101"/>
      <c r="D17" s="69" t="s">
        <v>3</v>
      </c>
      <c r="E17" s="11">
        <f>SUM(E15:E16)</f>
        <v>29</v>
      </c>
      <c r="F17" s="48"/>
      <c r="H17" s="125"/>
      <c r="I17" s="125"/>
      <c r="J17" s="125"/>
      <c r="K17" s="125"/>
      <c r="L17" s="125"/>
      <c r="M17" s="125"/>
      <c r="N17" s="125"/>
      <c r="O17" s="125"/>
      <c r="X17" s="56" t="s">
        <v>213</v>
      </c>
    </row>
    <row r="18" spans="1:24" ht="14.25" customHeight="1" thickTop="1" thickBot="1" x14ac:dyDescent="0.25">
      <c r="A18" s="3">
        <v>1.02</v>
      </c>
      <c r="B18" s="92">
        <v>2</v>
      </c>
      <c r="C18" s="81" t="s">
        <v>18</v>
      </c>
      <c r="D18" s="68" t="s">
        <v>14</v>
      </c>
      <c r="E18" s="35">
        <v>0</v>
      </c>
      <c r="F18" s="47"/>
      <c r="H18" s="125"/>
      <c r="I18" s="125"/>
      <c r="J18" s="125"/>
      <c r="K18" s="125"/>
      <c r="L18" s="125"/>
      <c r="M18" s="125"/>
      <c r="N18" s="125"/>
      <c r="O18" s="125"/>
      <c r="X18" s="56" t="s">
        <v>212</v>
      </c>
    </row>
    <row r="19" spans="1:24" ht="14.25" customHeight="1" thickBot="1" x14ac:dyDescent="0.25">
      <c r="A19" s="3"/>
      <c r="B19" s="85"/>
      <c r="C19" s="82"/>
      <c r="D19" s="68" t="s">
        <v>15</v>
      </c>
      <c r="E19" s="35">
        <v>10</v>
      </c>
      <c r="F19" s="47"/>
      <c r="H19" s="125"/>
      <c r="I19" s="125"/>
      <c r="J19" s="125"/>
      <c r="K19" s="125"/>
      <c r="L19" s="125"/>
      <c r="M19" s="125"/>
      <c r="N19" s="125"/>
      <c r="O19" s="125"/>
      <c r="X19" s="56" t="s">
        <v>121</v>
      </c>
    </row>
    <row r="20" spans="1:24" ht="14.25" customHeight="1" thickBot="1" x14ac:dyDescent="0.25">
      <c r="A20" s="3"/>
      <c r="B20" s="100"/>
      <c r="C20" s="101"/>
      <c r="D20" s="69" t="s">
        <v>3</v>
      </c>
      <c r="E20" s="11">
        <f>SUM(E18:E19)</f>
        <v>10</v>
      </c>
      <c r="F20" s="48"/>
      <c r="H20" s="125"/>
      <c r="I20" s="125"/>
      <c r="J20" s="125"/>
      <c r="K20" s="125"/>
      <c r="L20" s="125"/>
      <c r="M20" s="125"/>
      <c r="N20" s="125"/>
      <c r="O20" s="125"/>
      <c r="X20" s="56" t="s">
        <v>122</v>
      </c>
    </row>
    <row r="21" spans="1:24" ht="14.25" customHeight="1" thickTop="1" thickBot="1" x14ac:dyDescent="0.25">
      <c r="A21" s="3">
        <v>1.03</v>
      </c>
      <c r="B21" s="92">
        <v>3</v>
      </c>
      <c r="C21" s="81" t="s">
        <v>19</v>
      </c>
      <c r="D21" s="68" t="s">
        <v>14</v>
      </c>
      <c r="E21" s="35">
        <v>0</v>
      </c>
      <c r="F21" s="47"/>
      <c r="H21" s="125"/>
      <c r="I21" s="125"/>
      <c r="J21" s="125"/>
      <c r="K21" s="125"/>
      <c r="L21" s="125"/>
      <c r="M21" s="125"/>
      <c r="N21" s="125"/>
      <c r="O21" s="125"/>
      <c r="X21" s="56" t="s">
        <v>123</v>
      </c>
    </row>
    <row r="22" spans="1:24" ht="14.25" customHeight="1" thickBot="1" x14ac:dyDescent="0.25">
      <c r="A22" s="3"/>
      <c r="B22" s="85"/>
      <c r="C22" s="82"/>
      <c r="D22" s="68" t="s">
        <v>15</v>
      </c>
      <c r="E22" s="35">
        <v>29</v>
      </c>
      <c r="F22" s="47"/>
      <c r="H22" s="125"/>
      <c r="I22" s="125"/>
      <c r="J22" s="125"/>
      <c r="K22" s="125"/>
      <c r="L22" s="125"/>
      <c r="M22" s="125"/>
      <c r="N22" s="125"/>
      <c r="O22" s="125"/>
      <c r="X22" s="56" t="s">
        <v>209</v>
      </c>
    </row>
    <row r="23" spans="1:24" ht="14.25" customHeight="1" thickBot="1" x14ac:dyDescent="0.25">
      <c r="A23" s="3"/>
      <c r="B23" s="86"/>
      <c r="C23" s="83"/>
      <c r="D23" s="69" t="s">
        <v>3</v>
      </c>
      <c r="E23" s="11">
        <f>SUM(E21:E22)</f>
        <v>29</v>
      </c>
      <c r="F23" s="48"/>
      <c r="X23" s="56" t="s">
        <v>124</v>
      </c>
    </row>
    <row r="24" spans="1:24" ht="14.25" customHeight="1" thickTop="1" thickBot="1" x14ac:dyDescent="0.25">
      <c r="A24" s="3">
        <v>1.04</v>
      </c>
      <c r="B24" s="88">
        <v>4</v>
      </c>
      <c r="C24" s="87" t="s">
        <v>54</v>
      </c>
      <c r="D24" s="68" t="s">
        <v>14</v>
      </c>
      <c r="E24" s="35">
        <v>0</v>
      </c>
      <c r="F24" s="47"/>
      <c r="X24" s="56" t="s">
        <v>125</v>
      </c>
    </row>
    <row r="25" spans="1:24" ht="14.25" customHeight="1" thickBot="1" x14ac:dyDescent="0.25">
      <c r="A25" s="3"/>
      <c r="B25" s="89"/>
      <c r="C25" s="82"/>
      <c r="D25" s="68" t="s">
        <v>15</v>
      </c>
      <c r="E25" s="35">
        <v>0</v>
      </c>
      <c r="F25" s="47"/>
      <c r="X25" s="56" t="s">
        <v>126</v>
      </c>
    </row>
    <row r="26" spans="1:24" ht="14.25" customHeight="1" thickBot="1" x14ac:dyDescent="0.25">
      <c r="A26" s="3"/>
      <c r="B26" s="90"/>
      <c r="C26" s="83"/>
      <c r="D26" s="69" t="s">
        <v>3</v>
      </c>
      <c r="E26" s="11">
        <f>SUM(E24:E25)</f>
        <v>0</v>
      </c>
      <c r="F26" s="48"/>
      <c r="X26" s="77" t="s">
        <v>311</v>
      </c>
    </row>
    <row r="27" spans="1:24" ht="14.25" customHeight="1" thickTop="1" thickBot="1" x14ac:dyDescent="0.25">
      <c r="A27" s="3">
        <v>1.05</v>
      </c>
      <c r="B27" s="88">
        <v>5</v>
      </c>
      <c r="C27" s="87" t="s">
        <v>43</v>
      </c>
      <c r="D27" s="68" t="s">
        <v>14</v>
      </c>
      <c r="E27" s="35">
        <v>0</v>
      </c>
      <c r="F27" s="47"/>
      <c r="X27" s="77" t="s">
        <v>214</v>
      </c>
    </row>
    <row r="28" spans="1:24" ht="14.25" customHeight="1" thickBot="1" x14ac:dyDescent="0.25">
      <c r="A28" s="3"/>
      <c r="B28" s="89"/>
      <c r="C28" s="82"/>
      <c r="D28" s="68" t="s">
        <v>15</v>
      </c>
      <c r="E28" s="35">
        <v>0</v>
      </c>
      <c r="F28" s="47"/>
      <c r="X28" s="56" t="s">
        <v>215</v>
      </c>
    </row>
    <row r="29" spans="1:24" ht="14.25" customHeight="1" thickBot="1" x14ac:dyDescent="0.25">
      <c r="A29" s="3"/>
      <c r="B29" s="91"/>
      <c r="C29" s="101"/>
      <c r="D29" s="69" t="s">
        <v>3</v>
      </c>
      <c r="E29" s="11">
        <f>SUM(E27:E28)</f>
        <v>0</v>
      </c>
      <c r="F29" s="48"/>
      <c r="X29" s="56" t="s">
        <v>216</v>
      </c>
    </row>
    <row r="30" spans="1:24" ht="14.25" customHeight="1" thickTop="1" thickBot="1" x14ac:dyDescent="0.25">
      <c r="A30" s="3">
        <v>1.06</v>
      </c>
      <c r="B30" s="102">
        <v>6</v>
      </c>
      <c r="C30" s="81" t="s">
        <v>44</v>
      </c>
      <c r="D30" s="68" t="s">
        <v>14</v>
      </c>
      <c r="E30" s="35">
        <v>0</v>
      </c>
      <c r="F30" s="47"/>
      <c r="X30" s="56" t="s">
        <v>217</v>
      </c>
    </row>
    <row r="31" spans="1:24" ht="14.25" customHeight="1" thickBot="1" x14ac:dyDescent="0.25">
      <c r="A31" s="3"/>
      <c r="B31" s="89"/>
      <c r="C31" s="82"/>
      <c r="D31" s="68" t="s">
        <v>15</v>
      </c>
      <c r="E31" s="35">
        <v>0</v>
      </c>
      <c r="F31" s="47"/>
      <c r="X31" s="56" t="s">
        <v>127</v>
      </c>
    </row>
    <row r="32" spans="1:24" ht="14.25" customHeight="1" thickBot="1" x14ac:dyDescent="0.25">
      <c r="A32" s="3"/>
      <c r="B32" s="91"/>
      <c r="C32" s="101"/>
      <c r="D32" s="69" t="s">
        <v>3</v>
      </c>
      <c r="E32" s="38">
        <f>SUM(E30:E31)</f>
        <v>0</v>
      </c>
      <c r="F32" s="48"/>
      <c r="X32" s="56" t="s">
        <v>128</v>
      </c>
    </row>
    <row r="33" spans="1:24" ht="14.25" customHeight="1" thickTop="1" thickBot="1" x14ac:dyDescent="0.25">
      <c r="A33" s="3">
        <v>1.07</v>
      </c>
      <c r="B33" s="92">
        <v>7</v>
      </c>
      <c r="C33" s="81" t="s">
        <v>55</v>
      </c>
      <c r="D33" s="68" t="s">
        <v>14</v>
      </c>
      <c r="E33" s="35">
        <v>0</v>
      </c>
      <c r="F33" s="47"/>
      <c r="X33" s="56" t="s">
        <v>129</v>
      </c>
    </row>
    <row r="34" spans="1:24" ht="14.25" customHeight="1" thickBot="1" x14ac:dyDescent="0.25">
      <c r="A34" s="3"/>
      <c r="B34" s="85"/>
      <c r="C34" s="82"/>
      <c r="D34" s="68" t="s">
        <v>15</v>
      </c>
      <c r="E34" s="35">
        <v>0</v>
      </c>
      <c r="F34" s="47"/>
      <c r="X34" s="56" t="s">
        <v>130</v>
      </c>
    </row>
    <row r="35" spans="1:24" ht="14.25" customHeight="1" thickBot="1" x14ac:dyDescent="0.25">
      <c r="A35" s="3"/>
      <c r="B35" s="100"/>
      <c r="C35" s="101"/>
      <c r="D35" s="69" t="s">
        <v>3</v>
      </c>
      <c r="E35" s="38">
        <f>SUM(E33:E34)</f>
        <v>0</v>
      </c>
      <c r="F35" s="48"/>
      <c r="X35" s="56" t="s">
        <v>218</v>
      </c>
    </row>
    <row r="36" spans="1:24" ht="14.25" customHeight="1" thickTop="1" thickBot="1" x14ac:dyDescent="0.25">
      <c r="A36" s="3">
        <v>1.08</v>
      </c>
      <c r="B36" s="92">
        <v>8</v>
      </c>
      <c r="C36" s="81" t="s">
        <v>84</v>
      </c>
      <c r="D36" s="68" t="s">
        <v>14</v>
      </c>
      <c r="E36" s="61">
        <v>0</v>
      </c>
      <c r="F36" s="47"/>
      <c r="X36" s="56" t="s">
        <v>131</v>
      </c>
    </row>
    <row r="37" spans="1:24" ht="14.25" customHeight="1" thickBot="1" x14ac:dyDescent="0.25">
      <c r="A37" s="3"/>
      <c r="B37" s="85"/>
      <c r="C37" s="82"/>
      <c r="D37" s="68" t="s">
        <v>15</v>
      </c>
      <c r="E37" s="61">
        <v>1.5</v>
      </c>
      <c r="F37" s="47"/>
      <c r="X37" s="56" t="s">
        <v>132</v>
      </c>
    </row>
    <row r="38" spans="1:24" ht="14.25" customHeight="1" thickBot="1" x14ac:dyDescent="0.25">
      <c r="A38" s="3"/>
      <c r="B38" s="85"/>
      <c r="C38" s="82"/>
      <c r="D38" s="70" t="s">
        <v>3</v>
      </c>
      <c r="E38" s="62">
        <v>1.5</v>
      </c>
      <c r="F38" s="48"/>
      <c r="X38" s="56" t="s">
        <v>133</v>
      </c>
    </row>
    <row r="39" spans="1:24" ht="22.15" customHeight="1" thickTop="1" thickBot="1" x14ac:dyDescent="0.25">
      <c r="A39" s="2">
        <v>2</v>
      </c>
      <c r="B39" s="104" t="s">
        <v>56</v>
      </c>
      <c r="C39" s="105"/>
      <c r="D39" s="105"/>
      <c r="E39" s="105"/>
      <c r="F39" s="106"/>
      <c r="X39" s="56" t="s">
        <v>134</v>
      </c>
    </row>
    <row r="40" spans="1:24" ht="14.25" customHeight="1" thickTop="1" thickBot="1" x14ac:dyDescent="0.25">
      <c r="A40" s="3">
        <v>2.0099999999999998</v>
      </c>
      <c r="B40" s="85">
        <v>9</v>
      </c>
      <c r="C40" s="82" t="s">
        <v>16</v>
      </c>
      <c r="D40" s="68" t="s">
        <v>14</v>
      </c>
      <c r="E40" s="35">
        <v>0</v>
      </c>
      <c r="F40" s="47"/>
      <c r="X40" s="56" t="s">
        <v>135</v>
      </c>
    </row>
    <row r="41" spans="1:24" ht="14.25" customHeight="1" thickBot="1" x14ac:dyDescent="0.25">
      <c r="A41" s="3"/>
      <c r="B41" s="85"/>
      <c r="C41" s="82"/>
      <c r="D41" s="68" t="s">
        <v>15</v>
      </c>
      <c r="E41" s="35">
        <v>65</v>
      </c>
      <c r="F41" s="47"/>
      <c r="X41" s="56" t="s">
        <v>219</v>
      </c>
    </row>
    <row r="42" spans="1:24" ht="14.25" customHeight="1" thickBot="1" x14ac:dyDescent="0.25">
      <c r="A42" s="3"/>
      <c r="B42" s="86"/>
      <c r="C42" s="83"/>
      <c r="D42" s="69" t="s">
        <v>3</v>
      </c>
      <c r="E42" s="11">
        <f>SUM(E40:E41)</f>
        <v>65</v>
      </c>
      <c r="F42" s="48"/>
      <c r="X42" s="56" t="s">
        <v>136</v>
      </c>
    </row>
    <row r="43" spans="1:24" ht="14.25" customHeight="1" thickTop="1" thickBot="1" x14ac:dyDescent="0.25">
      <c r="A43" s="3">
        <v>2.02</v>
      </c>
      <c r="B43" s="84">
        <v>10</v>
      </c>
      <c r="C43" s="87" t="s">
        <v>18</v>
      </c>
      <c r="D43" s="68" t="s">
        <v>14</v>
      </c>
      <c r="E43" s="35">
        <v>0</v>
      </c>
      <c r="F43" s="47"/>
      <c r="X43" s="56" t="s">
        <v>137</v>
      </c>
    </row>
    <row r="44" spans="1:24" ht="14.25" customHeight="1" thickBot="1" x14ac:dyDescent="0.25">
      <c r="A44" s="3"/>
      <c r="B44" s="85"/>
      <c r="C44" s="82"/>
      <c r="D44" s="68" t="s">
        <v>15</v>
      </c>
      <c r="E44" s="35">
        <v>0</v>
      </c>
      <c r="F44" s="47"/>
      <c r="X44" s="56" t="s">
        <v>220</v>
      </c>
    </row>
    <row r="45" spans="1:24" ht="14.25" customHeight="1" thickBot="1" x14ac:dyDescent="0.25">
      <c r="A45" s="3"/>
      <c r="B45" s="86"/>
      <c r="C45" s="83"/>
      <c r="D45" s="69" t="s">
        <v>3</v>
      </c>
      <c r="E45" s="11">
        <f>SUM(E43:E44)</f>
        <v>0</v>
      </c>
      <c r="F45" s="48"/>
      <c r="X45" s="56" t="s">
        <v>238</v>
      </c>
    </row>
    <row r="46" spans="1:24" ht="14.25" customHeight="1" thickTop="1" thickBot="1" x14ac:dyDescent="0.25">
      <c r="A46" s="3">
        <v>2.0299999999999998</v>
      </c>
      <c r="B46" s="84">
        <v>11</v>
      </c>
      <c r="C46" s="87" t="s">
        <v>20</v>
      </c>
      <c r="D46" s="68" t="s">
        <v>14</v>
      </c>
      <c r="E46" s="35">
        <v>0</v>
      </c>
      <c r="F46" s="47"/>
      <c r="X46" s="56" t="s">
        <v>237</v>
      </c>
    </row>
    <row r="47" spans="1:24" ht="14.25" customHeight="1" thickBot="1" x14ac:dyDescent="0.25">
      <c r="A47" s="3"/>
      <c r="B47" s="85"/>
      <c r="C47" s="82"/>
      <c r="D47" s="68" t="s">
        <v>15</v>
      </c>
      <c r="E47" s="35">
        <v>65</v>
      </c>
      <c r="F47" s="47"/>
      <c r="X47" s="56" t="s">
        <v>236</v>
      </c>
    </row>
    <row r="48" spans="1:24" ht="14.25" customHeight="1" thickBot="1" x14ac:dyDescent="0.25">
      <c r="A48" s="3"/>
      <c r="B48" s="86"/>
      <c r="C48" s="83"/>
      <c r="D48" s="69" t="s">
        <v>3</v>
      </c>
      <c r="E48" s="11">
        <f>SUM(E46:E47)</f>
        <v>65</v>
      </c>
      <c r="F48" s="48"/>
      <c r="X48" s="56" t="s">
        <v>235</v>
      </c>
    </row>
    <row r="49" spans="1:24" ht="14.25" customHeight="1" thickTop="1" thickBot="1" x14ac:dyDescent="0.25">
      <c r="A49" s="3">
        <v>2.04</v>
      </c>
      <c r="B49" s="84">
        <v>12</v>
      </c>
      <c r="C49" s="87" t="s">
        <v>57</v>
      </c>
      <c r="D49" s="68" t="s">
        <v>14</v>
      </c>
      <c r="E49" s="35">
        <v>0</v>
      </c>
      <c r="F49" s="47"/>
      <c r="X49" s="56" t="s">
        <v>138</v>
      </c>
    </row>
    <row r="50" spans="1:24" ht="14.25" customHeight="1" thickBot="1" x14ac:dyDescent="0.25">
      <c r="A50" s="3"/>
      <c r="B50" s="85"/>
      <c r="C50" s="82"/>
      <c r="D50" s="68" t="s">
        <v>15</v>
      </c>
      <c r="E50" s="35">
        <v>0</v>
      </c>
      <c r="F50" s="47"/>
      <c r="X50" s="56" t="s">
        <v>304</v>
      </c>
    </row>
    <row r="51" spans="1:24" ht="14.25" customHeight="1" thickBot="1" x14ac:dyDescent="0.25">
      <c r="A51" s="3"/>
      <c r="B51" s="86"/>
      <c r="C51" s="83"/>
      <c r="D51" s="69" t="s">
        <v>3</v>
      </c>
      <c r="E51" s="11">
        <f>SUM(E49:E50)</f>
        <v>0</v>
      </c>
      <c r="F51" s="48"/>
      <c r="X51" s="56" t="s">
        <v>234</v>
      </c>
    </row>
    <row r="52" spans="1:24" ht="14.25" customHeight="1" thickTop="1" thickBot="1" x14ac:dyDescent="0.25">
      <c r="A52" s="3">
        <v>2.0499999999999998</v>
      </c>
      <c r="B52" s="88">
        <v>13</v>
      </c>
      <c r="C52" s="87" t="s">
        <v>43</v>
      </c>
      <c r="D52" s="68" t="s">
        <v>14</v>
      </c>
      <c r="E52" s="35">
        <v>0</v>
      </c>
      <c r="F52" s="47"/>
      <c r="X52" s="56" t="s">
        <v>139</v>
      </c>
    </row>
    <row r="53" spans="1:24" ht="14.25" customHeight="1" thickBot="1" x14ac:dyDescent="0.25">
      <c r="A53" s="3"/>
      <c r="B53" s="89"/>
      <c r="C53" s="82"/>
      <c r="D53" s="71" t="s">
        <v>15</v>
      </c>
      <c r="E53" s="35">
        <v>0</v>
      </c>
      <c r="F53" s="47"/>
      <c r="X53" s="56" t="s">
        <v>140</v>
      </c>
    </row>
    <row r="54" spans="1:24" ht="14.25" customHeight="1" thickTop="1" thickBot="1" x14ac:dyDescent="0.25">
      <c r="A54" s="3"/>
      <c r="B54" s="90"/>
      <c r="C54" s="83"/>
      <c r="D54" s="69" t="s">
        <v>3</v>
      </c>
      <c r="E54" s="11">
        <f>SUM(E52:E53)</f>
        <v>0</v>
      </c>
      <c r="F54" s="48"/>
      <c r="X54" s="56" t="s">
        <v>233</v>
      </c>
    </row>
    <row r="55" spans="1:24" ht="14.25" customHeight="1" thickTop="1" thickBot="1" x14ac:dyDescent="0.25">
      <c r="A55" s="3">
        <v>2.06</v>
      </c>
      <c r="B55" s="88">
        <v>14</v>
      </c>
      <c r="C55" s="87" t="s">
        <v>45</v>
      </c>
      <c r="D55" s="68" t="s">
        <v>14</v>
      </c>
      <c r="E55" s="35">
        <v>0</v>
      </c>
      <c r="F55" s="47"/>
      <c r="X55" s="56" t="s">
        <v>232</v>
      </c>
    </row>
    <row r="56" spans="1:24" ht="14.25" customHeight="1" thickBot="1" x14ac:dyDescent="0.25">
      <c r="A56" s="3"/>
      <c r="B56" s="89"/>
      <c r="C56" s="82"/>
      <c r="D56" s="68" t="s">
        <v>15</v>
      </c>
      <c r="E56" s="35">
        <v>0</v>
      </c>
      <c r="F56" s="47"/>
      <c r="X56" s="56" t="s">
        <v>141</v>
      </c>
    </row>
    <row r="57" spans="1:24" ht="14.25" customHeight="1" thickBot="1" x14ac:dyDescent="0.25">
      <c r="A57" s="3"/>
      <c r="B57" s="90"/>
      <c r="C57" s="83"/>
      <c r="D57" s="69" t="s">
        <v>3</v>
      </c>
      <c r="E57" s="38">
        <f>SUM(E55:E56)</f>
        <v>0</v>
      </c>
      <c r="F57" s="48"/>
      <c r="X57" s="56" t="s">
        <v>142</v>
      </c>
    </row>
    <row r="58" spans="1:24" ht="14.25" customHeight="1" thickTop="1" thickBot="1" x14ac:dyDescent="0.25">
      <c r="A58" s="3">
        <v>2.0699999999999998</v>
      </c>
      <c r="B58" s="84">
        <v>15</v>
      </c>
      <c r="C58" s="87" t="s">
        <v>58</v>
      </c>
      <c r="D58" s="68" t="s">
        <v>14</v>
      </c>
      <c r="E58" s="35">
        <v>0</v>
      </c>
      <c r="F58" s="47"/>
      <c r="X58" s="56" t="s">
        <v>231</v>
      </c>
    </row>
    <row r="59" spans="1:24" ht="14.25" customHeight="1" thickBot="1" x14ac:dyDescent="0.25">
      <c r="A59" s="3"/>
      <c r="B59" s="85"/>
      <c r="C59" s="82"/>
      <c r="D59" s="68" t="s">
        <v>15</v>
      </c>
      <c r="E59" s="35">
        <v>0</v>
      </c>
      <c r="F59" s="47"/>
      <c r="X59" s="56" t="s">
        <v>227</v>
      </c>
    </row>
    <row r="60" spans="1:24" ht="14.25" customHeight="1" thickBot="1" x14ac:dyDescent="0.25">
      <c r="A60" s="3"/>
      <c r="B60" s="100"/>
      <c r="C60" s="101"/>
      <c r="D60" s="69" t="s">
        <v>3</v>
      </c>
      <c r="E60" s="38">
        <f>SUM(E58:E59)</f>
        <v>0</v>
      </c>
      <c r="F60" s="48"/>
      <c r="X60" s="56" t="s">
        <v>228</v>
      </c>
    </row>
    <row r="61" spans="1:24" ht="14.25" customHeight="1" thickTop="1" thickBot="1" x14ac:dyDescent="0.25">
      <c r="A61" s="3">
        <v>2.08</v>
      </c>
      <c r="B61" s="102">
        <v>16</v>
      </c>
      <c r="C61" s="81" t="s">
        <v>84</v>
      </c>
      <c r="D61" s="68" t="s">
        <v>14</v>
      </c>
      <c r="E61" s="61">
        <v>0</v>
      </c>
      <c r="F61" s="47"/>
      <c r="X61" s="56" t="s">
        <v>229</v>
      </c>
    </row>
    <row r="62" spans="1:24" ht="14.25" customHeight="1" thickBot="1" x14ac:dyDescent="0.25">
      <c r="A62" s="3"/>
      <c r="B62" s="89"/>
      <c r="C62" s="82"/>
      <c r="D62" s="68" t="s">
        <v>15</v>
      </c>
      <c r="E62" s="61">
        <v>5</v>
      </c>
      <c r="F62" s="47"/>
      <c r="X62" s="56" t="s">
        <v>143</v>
      </c>
    </row>
    <row r="63" spans="1:24" ht="14.25" customHeight="1" thickBot="1" x14ac:dyDescent="0.25">
      <c r="A63" s="3"/>
      <c r="B63" s="89"/>
      <c r="C63" s="82"/>
      <c r="D63" s="70" t="s">
        <v>3</v>
      </c>
      <c r="E63" s="62">
        <v>5</v>
      </c>
      <c r="F63" s="48"/>
      <c r="X63" s="56" t="s">
        <v>230</v>
      </c>
    </row>
    <row r="64" spans="1:24" ht="22.15" customHeight="1" thickTop="1" thickBot="1" x14ac:dyDescent="0.25">
      <c r="A64" s="2">
        <v>3</v>
      </c>
      <c r="B64" s="104" t="s">
        <v>85</v>
      </c>
      <c r="C64" s="105"/>
      <c r="D64" s="105"/>
      <c r="E64" s="105"/>
      <c r="F64" s="106"/>
      <c r="X64" s="56" t="s">
        <v>144</v>
      </c>
    </row>
    <row r="65" spans="1:24" ht="14.25" customHeight="1" thickTop="1" thickBot="1" x14ac:dyDescent="0.25">
      <c r="A65" s="3">
        <v>3.01</v>
      </c>
      <c r="B65" s="92">
        <v>17</v>
      </c>
      <c r="C65" s="81" t="s">
        <v>16</v>
      </c>
      <c r="D65" s="68" t="s">
        <v>14</v>
      </c>
      <c r="E65" s="35">
        <v>0</v>
      </c>
      <c r="F65" s="47"/>
      <c r="X65" s="56" t="s">
        <v>221</v>
      </c>
    </row>
    <row r="66" spans="1:24" ht="14.25" customHeight="1" thickBot="1" x14ac:dyDescent="0.25">
      <c r="A66" s="3"/>
      <c r="B66" s="85"/>
      <c r="C66" s="82"/>
      <c r="D66" s="68" t="s">
        <v>15</v>
      </c>
      <c r="E66" s="35">
        <v>70</v>
      </c>
      <c r="F66" s="47"/>
      <c r="X66" s="56" t="s">
        <v>145</v>
      </c>
    </row>
    <row r="67" spans="1:24" ht="14.25" customHeight="1" thickBot="1" x14ac:dyDescent="0.25">
      <c r="A67" s="3"/>
      <c r="B67" s="86"/>
      <c r="C67" s="83"/>
      <c r="D67" s="69" t="s">
        <v>3</v>
      </c>
      <c r="E67" s="11">
        <f>SUM(E65:E66)</f>
        <v>70</v>
      </c>
      <c r="F67" s="48"/>
      <c r="X67" s="56" t="s">
        <v>222</v>
      </c>
    </row>
    <row r="68" spans="1:24" ht="14.25" customHeight="1" thickTop="1" thickBot="1" x14ac:dyDescent="0.25">
      <c r="A68" s="3">
        <v>3.02</v>
      </c>
      <c r="B68" s="84">
        <v>18</v>
      </c>
      <c r="C68" s="87" t="s">
        <v>18</v>
      </c>
      <c r="D68" s="68" t="s">
        <v>14</v>
      </c>
      <c r="E68" s="35">
        <v>0</v>
      </c>
      <c r="F68" s="47"/>
      <c r="X68" s="56" t="s">
        <v>223</v>
      </c>
    </row>
    <row r="69" spans="1:24" ht="14.25" customHeight="1" thickBot="1" x14ac:dyDescent="0.25">
      <c r="A69" s="3"/>
      <c r="B69" s="85"/>
      <c r="C69" s="82"/>
      <c r="D69" s="68" t="s">
        <v>15</v>
      </c>
      <c r="E69" s="35">
        <v>0</v>
      </c>
      <c r="F69" s="47"/>
      <c r="X69" s="56" t="s">
        <v>313</v>
      </c>
    </row>
    <row r="70" spans="1:24" ht="14.25" customHeight="1" thickBot="1" x14ac:dyDescent="0.25">
      <c r="A70" s="3"/>
      <c r="B70" s="100"/>
      <c r="C70" s="101"/>
      <c r="D70" s="69" t="s">
        <v>3</v>
      </c>
      <c r="E70" s="11">
        <f>SUM(E68:E69)</f>
        <v>0</v>
      </c>
      <c r="F70" s="48"/>
      <c r="X70" s="56" t="s">
        <v>224</v>
      </c>
    </row>
    <row r="71" spans="1:24" ht="14.25" customHeight="1" thickTop="1" thickBot="1" x14ac:dyDescent="0.25">
      <c r="A71" s="3">
        <v>3.03</v>
      </c>
      <c r="B71" s="92">
        <v>19</v>
      </c>
      <c r="C71" s="81" t="s">
        <v>21</v>
      </c>
      <c r="D71" s="68" t="s">
        <v>14</v>
      </c>
      <c r="E71" s="35">
        <v>0</v>
      </c>
      <c r="F71" s="47"/>
      <c r="X71" s="56" t="s">
        <v>146</v>
      </c>
    </row>
    <row r="72" spans="1:24" ht="14.25" customHeight="1" thickBot="1" x14ac:dyDescent="0.25">
      <c r="A72" s="3"/>
      <c r="B72" s="85"/>
      <c r="C72" s="82"/>
      <c r="D72" s="68" t="s">
        <v>15</v>
      </c>
      <c r="E72" s="35">
        <v>70</v>
      </c>
      <c r="F72" s="47"/>
      <c r="X72" s="56" t="s">
        <v>147</v>
      </c>
    </row>
    <row r="73" spans="1:24" ht="14.25" customHeight="1" thickBot="1" x14ac:dyDescent="0.25">
      <c r="A73" s="3"/>
      <c r="B73" s="86"/>
      <c r="C73" s="83"/>
      <c r="D73" s="69" t="s">
        <v>3</v>
      </c>
      <c r="E73" s="11">
        <f>SUM(E71:E72)</f>
        <v>70</v>
      </c>
      <c r="F73" s="48"/>
      <c r="X73" s="56" t="s">
        <v>148</v>
      </c>
    </row>
    <row r="74" spans="1:24" ht="14.25" customHeight="1" thickTop="1" thickBot="1" x14ac:dyDescent="0.25">
      <c r="A74" s="3">
        <v>3.04</v>
      </c>
      <c r="B74" s="84">
        <v>20</v>
      </c>
      <c r="C74" s="87" t="s">
        <v>59</v>
      </c>
      <c r="D74" s="68" t="s">
        <v>14</v>
      </c>
      <c r="E74" s="35">
        <v>0</v>
      </c>
      <c r="F74" s="47"/>
      <c r="X74" s="56" t="s">
        <v>239</v>
      </c>
    </row>
    <row r="75" spans="1:24" ht="14.25" customHeight="1" thickBot="1" x14ac:dyDescent="0.25">
      <c r="A75" s="3"/>
      <c r="B75" s="85"/>
      <c r="C75" s="82"/>
      <c r="D75" s="68" t="s">
        <v>73</v>
      </c>
      <c r="E75" s="35">
        <v>0</v>
      </c>
      <c r="F75" s="47"/>
      <c r="X75" s="56" t="s">
        <v>149</v>
      </c>
    </row>
    <row r="76" spans="1:24" ht="14.25" customHeight="1" thickBot="1" x14ac:dyDescent="0.25">
      <c r="A76" s="3"/>
      <c r="B76" s="86"/>
      <c r="C76" s="83"/>
      <c r="D76" s="69" t="s">
        <v>3</v>
      </c>
      <c r="E76" s="11">
        <f>SUM(E74:E75)</f>
        <v>0</v>
      </c>
      <c r="F76" s="48"/>
      <c r="X76" s="56" t="s">
        <v>240</v>
      </c>
    </row>
    <row r="77" spans="1:24" ht="14.25" customHeight="1" thickTop="1" thickBot="1" x14ac:dyDescent="0.25">
      <c r="A77" s="3">
        <v>3.05</v>
      </c>
      <c r="B77" s="88">
        <v>21</v>
      </c>
      <c r="C77" s="87" t="s">
        <v>43</v>
      </c>
      <c r="D77" s="68" t="s">
        <v>14</v>
      </c>
      <c r="E77" s="35">
        <v>0</v>
      </c>
      <c r="F77" s="47"/>
      <c r="X77" s="56" t="s">
        <v>105</v>
      </c>
    </row>
    <row r="78" spans="1:24" ht="14.25" customHeight="1" thickBot="1" x14ac:dyDescent="0.25">
      <c r="A78" s="3"/>
      <c r="B78" s="89"/>
      <c r="C78" s="82"/>
      <c r="D78" s="68" t="s">
        <v>15</v>
      </c>
      <c r="E78" s="35">
        <v>0</v>
      </c>
      <c r="F78" s="47"/>
      <c r="X78" s="56" t="s">
        <v>241</v>
      </c>
    </row>
    <row r="79" spans="1:24" ht="14.25" customHeight="1" thickBot="1" x14ac:dyDescent="0.25">
      <c r="A79" s="3"/>
      <c r="B79" s="90"/>
      <c r="C79" s="83"/>
      <c r="D79" s="69" t="s">
        <v>3</v>
      </c>
      <c r="E79" s="11">
        <f>SUM(E77:E78)</f>
        <v>0</v>
      </c>
      <c r="F79" s="48"/>
      <c r="X79" s="56" t="s">
        <v>150</v>
      </c>
    </row>
    <row r="80" spans="1:24" ht="14.25" customHeight="1" thickTop="1" thickBot="1" x14ac:dyDescent="0.25">
      <c r="A80" s="3">
        <v>3.06</v>
      </c>
      <c r="B80" s="88">
        <v>22</v>
      </c>
      <c r="C80" s="87" t="s">
        <v>44</v>
      </c>
      <c r="D80" s="72" t="s">
        <v>14</v>
      </c>
      <c r="E80" s="35">
        <v>0</v>
      </c>
      <c r="F80" s="47"/>
      <c r="X80" s="56" t="s">
        <v>151</v>
      </c>
    </row>
    <row r="81" spans="1:24" ht="14.25" customHeight="1" thickBot="1" x14ac:dyDescent="0.25">
      <c r="A81" s="3"/>
      <c r="B81" s="89"/>
      <c r="C81" s="82"/>
      <c r="D81" s="68" t="s">
        <v>15</v>
      </c>
      <c r="E81" s="35">
        <v>0</v>
      </c>
      <c r="F81" s="47"/>
      <c r="X81" s="56" t="s">
        <v>305</v>
      </c>
    </row>
    <row r="82" spans="1:24" ht="14.25" customHeight="1" thickBot="1" x14ac:dyDescent="0.25">
      <c r="A82" s="3"/>
      <c r="B82" s="90"/>
      <c r="C82" s="83"/>
      <c r="D82" s="69" t="s">
        <v>3</v>
      </c>
      <c r="E82" s="38">
        <f>SUM(E80:E81)</f>
        <v>0</v>
      </c>
      <c r="F82" s="48"/>
      <c r="X82" s="56" t="s">
        <v>242</v>
      </c>
    </row>
    <row r="83" spans="1:24" ht="14.25" customHeight="1" thickTop="1" thickBot="1" x14ac:dyDescent="0.25">
      <c r="A83" s="3">
        <v>3.07</v>
      </c>
      <c r="B83" s="84">
        <v>23</v>
      </c>
      <c r="C83" s="87" t="s">
        <v>55</v>
      </c>
      <c r="D83" s="68" t="s">
        <v>14</v>
      </c>
      <c r="E83" s="35">
        <v>0</v>
      </c>
      <c r="F83" s="47"/>
      <c r="X83" s="56" t="s">
        <v>243</v>
      </c>
    </row>
    <row r="84" spans="1:24" ht="14.25" customHeight="1" thickBot="1" x14ac:dyDescent="0.25">
      <c r="A84" s="3"/>
      <c r="B84" s="85"/>
      <c r="C84" s="82"/>
      <c r="D84" s="68" t="s">
        <v>15</v>
      </c>
      <c r="E84" s="35">
        <v>0</v>
      </c>
      <c r="F84" s="47"/>
      <c r="X84" s="56" t="s">
        <v>152</v>
      </c>
    </row>
    <row r="85" spans="1:24" ht="14.25" customHeight="1" thickBot="1" x14ac:dyDescent="0.25">
      <c r="A85" s="3"/>
      <c r="B85" s="86"/>
      <c r="C85" s="83"/>
      <c r="D85" s="69" t="s">
        <v>3</v>
      </c>
      <c r="E85" s="38">
        <f>SUM(E83:E84)</f>
        <v>0</v>
      </c>
      <c r="F85" s="48"/>
      <c r="X85" s="56" t="s">
        <v>153</v>
      </c>
    </row>
    <row r="86" spans="1:24" ht="14.25" customHeight="1" thickTop="1" thickBot="1" x14ac:dyDescent="0.25">
      <c r="A86" s="3">
        <v>3.08</v>
      </c>
      <c r="B86" s="88">
        <v>24</v>
      </c>
      <c r="C86" s="87" t="s">
        <v>84</v>
      </c>
      <c r="D86" s="68" t="s">
        <v>14</v>
      </c>
      <c r="E86" s="35">
        <v>0</v>
      </c>
      <c r="F86" s="47"/>
      <c r="X86" s="56" t="s">
        <v>244</v>
      </c>
    </row>
    <row r="87" spans="1:24" ht="14.25" customHeight="1" thickBot="1" x14ac:dyDescent="0.25">
      <c r="A87" s="3"/>
      <c r="B87" s="89"/>
      <c r="C87" s="82"/>
      <c r="D87" s="68" t="s">
        <v>15</v>
      </c>
      <c r="E87" s="35">
        <v>5</v>
      </c>
      <c r="F87" s="47"/>
      <c r="X87" s="56" t="s">
        <v>154</v>
      </c>
    </row>
    <row r="88" spans="1:24" ht="14.25" customHeight="1" thickBot="1" x14ac:dyDescent="0.25">
      <c r="A88" s="3"/>
      <c r="B88" s="90"/>
      <c r="C88" s="83"/>
      <c r="D88" s="69" t="s">
        <v>3</v>
      </c>
      <c r="E88" s="62">
        <v>5</v>
      </c>
      <c r="F88" s="48"/>
      <c r="X88" s="56" t="s">
        <v>246</v>
      </c>
    </row>
    <row r="89" spans="1:24" ht="22.15" customHeight="1" thickTop="1" thickBot="1" x14ac:dyDescent="0.25">
      <c r="A89" s="2">
        <v>4</v>
      </c>
      <c r="B89" s="104" t="s">
        <v>22</v>
      </c>
      <c r="C89" s="105"/>
      <c r="D89" s="105"/>
      <c r="E89" s="105"/>
      <c r="F89" s="106"/>
      <c r="X89" s="56" t="s">
        <v>245</v>
      </c>
    </row>
    <row r="90" spans="1:24" ht="14.25" customHeight="1" thickTop="1" thickBot="1" x14ac:dyDescent="0.25">
      <c r="A90" s="3">
        <v>4.01</v>
      </c>
      <c r="B90" s="84">
        <v>25</v>
      </c>
      <c r="C90" s="87" t="s">
        <v>23</v>
      </c>
      <c r="D90" s="68" t="s">
        <v>14</v>
      </c>
      <c r="E90" s="35">
        <v>0</v>
      </c>
      <c r="F90" s="47"/>
      <c r="X90" s="56" t="s">
        <v>155</v>
      </c>
    </row>
    <row r="91" spans="1:24" ht="14.25" customHeight="1" thickBot="1" x14ac:dyDescent="0.25">
      <c r="A91" s="3"/>
      <c r="B91" s="85"/>
      <c r="C91" s="82"/>
      <c r="D91" s="68" t="s">
        <v>15</v>
      </c>
      <c r="E91" s="35">
        <v>2</v>
      </c>
      <c r="F91" s="47"/>
      <c r="X91" s="56" t="s">
        <v>306</v>
      </c>
    </row>
    <row r="92" spans="1:24" ht="14.25" customHeight="1" thickBot="1" x14ac:dyDescent="0.25">
      <c r="A92" s="3"/>
      <c r="B92" s="100"/>
      <c r="C92" s="101"/>
      <c r="D92" s="69" t="s">
        <v>3</v>
      </c>
      <c r="E92" s="11">
        <f>SUM(E90:E91)</f>
        <v>2</v>
      </c>
      <c r="F92" s="48"/>
      <c r="X92" s="56" t="s">
        <v>156</v>
      </c>
    </row>
    <row r="93" spans="1:24" ht="14.25" customHeight="1" thickTop="1" thickBot="1" x14ac:dyDescent="0.25">
      <c r="A93" s="3">
        <v>4.0199999999999996</v>
      </c>
      <c r="B93" s="92">
        <v>26</v>
      </c>
      <c r="C93" s="81" t="s">
        <v>24</v>
      </c>
      <c r="D93" s="68" t="s">
        <v>14</v>
      </c>
      <c r="E93" s="35">
        <v>0</v>
      </c>
      <c r="F93" s="47"/>
      <c r="X93" s="56" t="s">
        <v>157</v>
      </c>
    </row>
    <row r="94" spans="1:24" ht="14.25" customHeight="1" thickBot="1" x14ac:dyDescent="0.25">
      <c r="A94" s="3"/>
      <c r="B94" s="85"/>
      <c r="C94" s="82"/>
      <c r="D94" s="68" t="s">
        <v>15</v>
      </c>
      <c r="E94" s="35">
        <v>0</v>
      </c>
      <c r="F94" s="47"/>
      <c r="X94" s="56" t="s">
        <v>247</v>
      </c>
    </row>
    <row r="95" spans="1:24" ht="14.25" customHeight="1" thickBot="1" x14ac:dyDescent="0.25">
      <c r="A95" s="3"/>
      <c r="B95" s="100"/>
      <c r="C95" s="101"/>
      <c r="D95" s="69" t="s">
        <v>3</v>
      </c>
      <c r="E95" s="11">
        <f>SUM(E93:E94)</f>
        <v>0</v>
      </c>
      <c r="F95" s="48"/>
      <c r="X95" s="56" t="s">
        <v>248</v>
      </c>
    </row>
    <row r="96" spans="1:24" ht="14.25" customHeight="1" thickTop="1" thickBot="1" x14ac:dyDescent="0.25">
      <c r="A96" s="3">
        <v>4.03</v>
      </c>
      <c r="B96" s="102">
        <v>27</v>
      </c>
      <c r="C96" s="81" t="s">
        <v>25</v>
      </c>
      <c r="D96" s="68" t="s">
        <v>14</v>
      </c>
      <c r="E96" s="35">
        <v>0</v>
      </c>
      <c r="F96" s="47"/>
      <c r="X96" s="56" t="s">
        <v>158</v>
      </c>
    </row>
    <row r="97" spans="1:24" ht="14.25" customHeight="1" thickBot="1" x14ac:dyDescent="0.25">
      <c r="A97" s="3"/>
      <c r="B97" s="89"/>
      <c r="C97" s="82"/>
      <c r="D97" s="68" t="s">
        <v>15</v>
      </c>
      <c r="E97" s="35">
        <v>4</v>
      </c>
      <c r="F97" s="47"/>
      <c r="X97" s="56" t="s">
        <v>307</v>
      </c>
    </row>
    <row r="98" spans="1:24" ht="14.25" customHeight="1" thickBot="1" x14ac:dyDescent="0.25">
      <c r="A98" s="3"/>
      <c r="B98" s="91"/>
      <c r="C98" s="101"/>
      <c r="D98" s="69" t="s">
        <v>3</v>
      </c>
      <c r="E98" s="11">
        <f>SUM(E96:E97)</f>
        <v>4</v>
      </c>
      <c r="F98" s="48"/>
      <c r="X98" s="56" t="s">
        <v>249</v>
      </c>
    </row>
    <row r="99" spans="1:24" ht="14.25" customHeight="1" thickTop="1" thickBot="1" x14ac:dyDescent="0.25">
      <c r="A99" s="3">
        <v>4.04</v>
      </c>
      <c r="B99" s="92">
        <v>28</v>
      </c>
      <c r="C99" s="81" t="s">
        <v>26</v>
      </c>
      <c r="D99" s="68" t="s">
        <v>14</v>
      </c>
      <c r="E99" s="35">
        <v>0</v>
      </c>
      <c r="F99" s="47"/>
      <c r="X99" s="56" t="s">
        <v>159</v>
      </c>
    </row>
    <row r="100" spans="1:24" ht="14.25" customHeight="1" thickBot="1" x14ac:dyDescent="0.25">
      <c r="A100" s="3"/>
      <c r="B100" s="85"/>
      <c r="C100" s="82"/>
      <c r="D100" s="68" t="s">
        <v>15</v>
      </c>
      <c r="E100" s="35">
        <v>2</v>
      </c>
      <c r="F100" s="47"/>
      <c r="X100" s="56" t="s">
        <v>160</v>
      </c>
    </row>
    <row r="101" spans="1:24" ht="14.25" customHeight="1" thickBot="1" x14ac:dyDescent="0.25">
      <c r="A101" s="3"/>
      <c r="B101" s="86"/>
      <c r="C101" s="83"/>
      <c r="D101" s="69" t="s">
        <v>3</v>
      </c>
      <c r="E101" s="11">
        <f>SUM(E99:E100)</f>
        <v>2</v>
      </c>
      <c r="F101" s="48"/>
      <c r="X101" s="56" t="s">
        <v>161</v>
      </c>
    </row>
    <row r="102" spans="1:24" ht="14.25" customHeight="1" thickTop="1" thickBot="1" x14ac:dyDescent="0.25">
      <c r="A102" s="3">
        <v>4.05</v>
      </c>
      <c r="B102" s="84">
        <v>29</v>
      </c>
      <c r="C102" s="87" t="s">
        <v>60</v>
      </c>
      <c r="D102" s="68" t="s">
        <v>14</v>
      </c>
      <c r="E102" s="35">
        <v>0</v>
      </c>
      <c r="F102" s="47"/>
      <c r="X102" s="56" t="s">
        <v>250</v>
      </c>
    </row>
    <row r="103" spans="1:24" ht="14.25" customHeight="1" thickBot="1" x14ac:dyDescent="0.25">
      <c r="A103" s="3"/>
      <c r="B103" s="85"/>
      <c r="C103" s="82"/>
      <c r="D103" s="68" t="s">
        <v>15</v>
      </c>
      <c r="E103" s="35">
        <v>0</v>
      </c>
      <c r="F103" s="47"/>
      <c r="X103" s="56" t="s">
        <v>162</v>
      </c>
    </row>
    <row r="104" spans="1:24" ht="14.25" customHeight="1" thickBot="1" x14ac:dyDescent="0.25">
      <c r="A104" s="3"/>
      <c r="B104" s="86"/>
      <c r="C104" s="83"/>
      <c r="D104" s="69" t="s">
        <v>3</v>
      </c>
      <c r="E104" s="11">
        <f>SUM(E102:E103)</f>
        <v>0</v>
      </c>
      <c r="F104" s="48"/>
      <c r="X104" s="56" t="s">
        <v>251</v>
      </c>
    </row>
    <row r="105" spans="1:24" ht="14.25" customHeight="1" thickTop="1" thickBot="1" x14ac:dyDescent="0.25">
      <c r="A105" s="3">
        <v>4.0599999999999996</v>
      </c>
      <c r="B105" s="88">
        <v>30</v>
      </c>
      <c r="C105" s="87" t="s">
        <v>46</v>
      </c>
      <c r="D105" s="68" t="s">
        <v>14</v>
      </c>
      <c r="E105" s="35">
        <v>0</v>
      </c>
      <c r="F105" s="47"/>
      <c r="X105" s="56" t="s">
        <v>252</v>
      </c>
    </row>
    <row r="106" spans="1:24" ht="14.25" customHeight="1" thickBot="1" x14ac:dyDescent="0.25">
      <c r="A106" s="3"/>
      <c r="B106" s="89"/>
      <c r="C106" s="82"/>
      <c r="D106" s="68" t="s">
        <v>15</v>
      </c>
      <c r="E106" s="35">
        <v>0</v>
      </c>
      <c r="F106" s="47"/>
      <c r="X106" s="56" t="s">
        <v>253</v>
      </c>
    </row>
    <row r="107" spans="1:24" ht="14.25" customHeight="1" thickBot="1" x14ac:dyDescent="0.25">
      <c r="A107" s="3"/>
      <c r="B107" s="90"/>
      <c r="C107" s="83"/>
      <c r="D107" s="69" t="s">
        <v>3</v>
      </c>
      <c r="E107" s="11">
        <f>SUM(E105:E106)</f>
        <v>0</v>
      </c>
      <c r="F107" s="48"/>
      <c r="X107" s="56" t="s">
        <v>254</v>
      </c>
    </row>
    <row r="108" spans="1:24" ht="14.25" customHeight="1" thickTop="1" thickBot="1" x14ac:dyDescent="0.25">
      <c r="A108" s="3">
        <v>4.07</v>
      </c>
      <c r="B108" s="88">
        <v>31</v>
      </c>
      <c r="C108" s="87" t="s">
        <v>47</v>
      </c>
      <c r="D108" s="68" t="s">
        <v>14</v>
      </c>
      <c r="E108" s="35">
        <v>0</v>
      </c>
      <c r="F108" s="47"/>
      <c r="X108" s="56" t="s">
        <v>255</v>
      </c>
    </row>
    <row r="109" spans="1:24" ht="14.25" customHeight="1" thickBot="1" x14ac:dyDescent="0.25">
      <c r="A109" s="3"/>
      <c r="B109" s="89"/>
      <c r="C109" s="82"/>
      <c r="D109" s="68" t="s">
        <v>15</v>
      </c>
      <c r="E109" s="35">
        <v>0</v>
      </c>
      <c r="F109" s="47"/>
      <c r="X109" s="56" t="s">
        <v>163</v>
      </c>
    </row>
    <row r="110" spans="1:24" ht="14.25" customHeight="1" thickBot="1" x14ac:dyDescent="0.25">
      <c r="A110" s="3"/>
      <c r="B110" s="91"/>
      <c r="C110" s="101"/>
      <c r="D110" s="69" t="s">
        <v>3</v>
      </c>
      <c r="E110" s="38">
        <f>SUM(E108:E109)</f>
        <v>0</v>
      </c>
      <c r="F110" s="48"/>
      <c r="X110" s="56" t="s">
        <v>256</v>
      </c>
    </row>
    <row r="111" spans="1:24" ht="14.25" customHeight="1" thickTop="1" thickBot="1" x14ac:dyDescent="0.25">
      <c r="A111" s="3">
        <v>4.08</v>
      </c>
      <c r="B111" s="92">
        <v>32</v>
      </c>
      <c r="C111" s="81" t="s">
        <v>61</v>
      </c>
      <c r="D111" s="68" t="s">
        <v>14</v>
      </c>
      <c r="E111" s="35">
        <v>0</v>
      </c>
      <c r="F111" s="47"/>
      <c r="X111" s="56" t="s">
        <v>257</v>
      </c>
    </row>
    <row r="112" spans="1:24" ht="14.25" customHeight="1" thickBot="1" x14ac:dyDescent="0.25">
      <c r="A112" s="3"/>
      <c r="B112" s="85"/>
      <c r="C112" s="82"/>
      <c r="D112" s="68" t="s">
        <v>15</v>
      </c>
      <c r="E112" s="35">
        <v>0</v>
      </c>
      <c r="F112" s="47"/>
      <c r="X112" s="56" t="s">
        <v>164</v>
      </c>
    </row>
    <row r="113" spans="1:24" ht="14.25" customHeight="1" thickBot="1" x14ac:dyDescent="0.25">
      <c r="A113" s="3"/>
      <c r="B113" s="100"/>
      <c r="C113" s="101"/>
      <c r="D113" s="69" t="s">
        <v>3</v>
      </c>
      <c r="E113" s="38">
        <f>SUM(E111:E112)</f>
        <v>0</v>
      </c>
      <c r="F113" s="48"/>
      <c r="X113" s="56" t="s">
        <v>258</v>
      </c>
    </row>
    <row r="114" spans="1:24" ht="14.25" customHeight="1" thickTop="1" thickBot="1" x14ac:dyDescent="0.25">
      <c r="A114" s="3">
        <v>4.09</v>
      </c>
      <c r="B114" s="102">
        <v>33</v>
      </c>
      <c r="C114" s="103" t="s">
        <v>86</v>
      </c>
      <c r="D114" s="68" t="s">
        <v>14</v>
      </c>
      <c r="E114" s="61">
        <v>0</v>
      </c>
      <c r="F114" s="47"/>
      <c r="X114" s="56" t="s">
        <v>303</v>
      </c>
    </row>
    <row r="115" spans="1:24" ht="14.25" customHeight="1" thickBot="1" x14ac:dyDescent="0.25">
      <c r="A115" s="3"/>
      <c r="B115" s="89"/>
      <c r="C115" s="94"/>
      <c r="D115" s="68" t="s">
        <v>15</v>
      </c>
      <c r="E115" s="61">
        <v>7.5</v>
      </c>
      <c r="F115" s="47"/>
      <c r="X115" s="56" t="s">
        <v>259</v>
      </c>
    </row>
    <row r="116" spans="1:24" ht="14.25" customHeight="1" thickBot="1" x14ac:dyDescent="0.25">
      <c r="A116" s="3"/>
      <c r="B116" s="90"/>
      <c r="C116" s="95"/>
      <c r="D116" s="69" t="s">
        <v>3</v>
      </c>
      <c r="E116" s="62">
        <v>7.5</v>
      </c>
      <c r="F116" s="48"/>
      <c r="X116" s="56" t="s">
        <v>165</v>
      </c>
    </row>
    <row r="117" spans="1:24" ht="22.15" customHeight="1" thickTop="1" thickBot="1" x14ac:dyDescent="0.25">
      <c r="A117" s="2">
        <v>5</v>
      </c>
      <c r="B117" s="104" t="s">
        <v>62</v>
      </c>
      <c r="C117" s="105"/>
      <c r="D117" s="105"/>
      <c r="E117" s="105"/>
      <c r="F117" s="106"/>
      <c r="X117" s="56" t="s">
        <v>166</v>
      </c>
    </row>
    <row r="118" spans="1:24" ht="14.25" customHeight="1" thickTop="1" thickBot="1" x14ac:dyDescent="0.25">
      <c r="A118" s="3">
        <v>5.01</v>
      </c>
      <c r="B118" s="84">
        <v>34</v>
      </c>
      <c r="C118" s="87" t="s">
        <v>27</v>
      </c>
      <c r="D118" s="68" t="s">
        <v>14</v>
      </c>
      <c r="E118" s="35">
        <v>0</v>
      </c>
      <c r="F118" s="47"/>
      <c r="X118" s="56" t="s">
        <v>167</v>
      </c>
    </row>
    <row r="119" spans="1:24" ht="14.25" customHeight="1" thickBot="1" x14ac:dyDescent="0.25">
      <c r="A119" s="3"/>
      <c r="B119" s="85"/>
      <c r="C119" s="82"/>
      <c r="D119" s="68" t="s">
        <v>15</v>
      </c>
      <c r="E119" s="35">
        <v>0</v>
      </c>
      <c r="F119" s="47"/>
      <c r="X119" s="56" t="s">
        <v>168</v>
      </c>
    </row>
    <row r="120" spans="1:24" ht="14.25" customHeight="1" thickBot="1" x14ac:dyDescent="0.25">
      <c r="A120" s="3"/>
      <c r="B120" s="86"/>
      <c r="C120" s="83"/>
      <c r="D120" s="69" t="s">
        <v>3</v>
      </c>
      <c r="E120" s="11">
        <f>SUM(E118:E119)</f>
        <v>0</v>
      </c>
      <c r="F120" s="48"/>
      <c r="X120" s="56" t="s">
        <v>260</v>
      </c>
    </row>
    <row r="121" spans="1:24" ht="14.25" customHeight="1" thickTop="1" thickBot="1" x14ac:dyDescent="0.25">
      <c r="A121" s="3">
        <v>5.0199999999999996</v>
      </c>
      <c r="B121" s="84">
        <v>35</v>
      </c>
      <c r="C121" s="87" t="s">
        <v>28</v>
      </c>
      <c r="D121" s="68" t="s">
        <v>14</v>
      </c>
      <c r="E121" s="35">
        <v>0</v>
      </c>
      <c r="F121" s="47"/>
      <c r="X121" s="56" t="s">
        <v>169</v>
      </c>
    </row>
    <row r="122" spans="1:24" ht="14.25" customHeight="1" thickBot="1" x14ac:dyDescent="0.25">
      <c r="A122" s="3"/>
      <c r="B122" s="85"/>
      <c r="C122" s="82"/>
      <c r="D122" s="68" t="s">
        <v>15</v>
      </c>
      <c r="E122" s="35">
        <v>0</v>
      </c>
      <c r="F122" s="47"/>
      <c r="X122" s="56" t="s">
        <v>261</v>
      </c>
    </row>
    <row r="123" spans="1:24" ht="14.25" customHeight="1" thickBot="1" x14ac:dyDescent="0.25">
      <c r="A123" s="3"/>
      <c r="B123" s="86"/>
      <c r="C123" s="83"/>
      <c r="D123" s="69" t="s">
        <v>3</v>
      </c>
      <c r="E123" s="11">
        <f>SUM(E121:E122)</f>
        <v>0</v>
      </c>
      <c r="F123" s="48"/>
      <c r="X123" s="56" t="s">
        <v>314</v>
      </c>
    </row>
    <row r="124" spans="1:24" ht="14.25" customHeight="1" thickTop="1" thickBot="1" x14ac:dyDescent="0.25">
      <c r="A124" s="3">
        <v>5.03</v>
      </c>
      <c r="B124" s="84">
        <v>36</v>
      </c>
      <c r="C124" s="87" t="s">
        <v>29</v>
      </c>
      <c r="D124" s="68" t="s">
        <v>14</v>
      </c>
      <c r="E124" s="35">
        <v>0</v>
      </c>
      <c r="F124" s="47"/>
      <c r="X124" s="56" t="s">
        <v>262</v>
      </c>
    </row>
    <row r="125" spans="1:24" ht="14.25" customHeight="1" thickBot="1" x14ac:dyDescent="0.25">
      <c r="A125" s="3"/>
      <c r="B125" s="85"/>
      <c r="C125" s="82"/>
      <c r="D125" s="71" t="s">
        <v>15</v>
      </c>
      <c r="E125" s="35">
        <v>0</v>
      </c>
      <c r="F125" s="47"/>
      <c r="X125" s="56" t="s">
        <v>170</v>
      </c>
    </row>
    <row r="126" spans="1:24" ht="14.25" customHeight="1" thickTop="1" thickBot="1" x14ac:dyDescent="0.25">
      <c r="A126" s="3"/>
      <c r="B126" s="86"/>
      <c r="C126" s="83"/>
      <c r="D126" s="69" t="s">
        <v>3</v>
      </c>
      <c r="E126" s="11">
        <f>SUM(E124:E125)</f>
        <v>0</v>
      </c>
      <c r="F126" s="48"/>
      <c r="X126" s="56" t="s">
        <v>171</v>
      </c>
    </row>
    <row r="127" spans="1:24" ht="14.25" customHeight="1" thickTop="1" thickBot="1" x14ac:dyDescent="0.25">
      <c r="A127" s="3">
        <v>5.04</v>
      </c>
      <c r="B127" s="84">
        <v>37</v>
      </c>
      <c r="C127" s="87" t="s">
        <v>63</v>
      </c>
      <c r="D127" s="68" t="s">
        <v>14</v>
      </c>
      <c r="E127" s="35">
        <v>0</v>
      </c>
      <c r="F127" s="47"/>
      <c r="X127" s="56" t="s">
        <v>263</v>
      </c>
    </row>
    <row r="128" spans="1:24" ht="14.25" customHeight="1" thickBot="1" x14ac:dyDescent="0.25">
      <c r="A128" s="3"/>
      <c r="B128" s="85"/>
      <c r="C128" s="82"/>
      <c r="D128" s="68" t="s">
        <v>15</v>
      </c>
      <c r="E128" s="35">
        <v>0</v>
      </c>
      <c r="F128" s="47"/>
      <c r="X128" s="56" t="s">
        <v>172</v>
      </c>
    </row>
    <row r="129" spans="1:24" ht="14.25" customHeight="1" thickBot="1" x14ac:dyDescent="0.25">
      <c r="A129" s="3"/>
      <c r="B129" s="86"/>
      <c r="C129" s="83"/>
      <c r="D129" s="69" t="s">
        <v>3</v>
      </c>
      <c r="E129" s="11">
        <f>SUM(E127:E128)</f>
        <v>0</v>
      </c>
      <c r="F129" s="48"/>
      <c r="X129" s="56" t="s">
        <v>264</v>
      </c>
    </row>
    <row r="130" spans="1:24" ht="14.25" customHeight="1" thickTop="1" thickBot="1" x14ac:dyDescent="0.25">
      <c r="A130" s="3">
        <v>5.05</v>
      </c>
      <c r="B130" s="88">
        <v>38</v>
      </c>
      <c r="C130" s="87" t="s">
        <v>43</v>
      </c>
      <c r="D130" s="68" t="s">
        <v>14</v>
      </c>
      <c r="E130" s="35">
        <v>0</v>
      </c>
      <c r="F130" s="47"/>
      <c r="X130" s="56" t="s">
        <v>265</v>
      </c>
    </row>
    <row r="131" spans="1:24" ht="14.25" customHeight="1" thickBot="1" x14ac:dyDescent="0.25">
      <c r="A131" s="3"/>
      <c r="B131" s="89"/>
      <c r="C131" s="82"/>
      <c r="D131" s="68" t="s">
        <v>15</v>
      </c>
      <c r="E131" s="35">
        <v>0</v>
      </c>
      <c r="F131" s="47"/>
      <c r="X131" s="56" t="s">
        <v>266</v>
      </c>
    </row>
    <row r="132" spans="1:24" ht="14.25" customHeight="1" thickBot="1" x14ac:dyDescent="0.25">
      <c r="A132" s="3"/>
      <c r="B132" s="90"/>
      <c r="C132" s="83"/>
      <c r="D132" s="69" t="s">
        <v>3</v>
      </c>
      <c r="E132" s="11">
        <f>SUM(E130:E131)</f>
        <v>0</v>
      </c>
      <c r="F132" s="48"/>
      <c r="X132" s="56" t="s">
        <v>267</v>
      </c>
    </row>
    <row r="133" spans="1:24" ht="14.25" customHeight="1" thickTop="1" thickBot="1" x14ac:dyDescent="0.25">
      <c r="A133" s="3">
        <v>5.0599999999999996</v>
      </c>
      <c r="B133" s="88">
        <v>39</v>
      </c>
      <c r="C133" s="87" t="s">
        <v>44</v>
      </c>
      <c r="D133" s="68" t="s">
        <v>14</v>
      </c>
      <c r="E133" s="35">
        <v>0</v>
      </c>
      <c r="F133" s="47"/>
      <c r="X133" s="56" t="s">
        <v>173</v>
      </c>
    </row>
    <row r="134" spans="1:24" ht="14.25" customHeight="1" thickBot="1" x14ac:dyDescent="0.25">
      <c r="A134" s="3"/>
      <c r="B134" s="89"/>
      <c r="C134" s="82"/>
      <c r="D134" s="68" t="s">
        <v>15</v>
      </c>
      <c r="E134" s="35">
        <v>0</v>
      </c>
      <c r="F134" s="47"/>
      <c r="X134" s="56" t="s">
        <v>174</v>
      </c>
    </row>
    <row r="135" spans="1:24" ht="14.25" customHeight="1" thickBot="1" x14ac:dyDescent="0.25">
      <c r="A135" s="3"/>
      <c r="B135" s="91"/>
      <c r="C135" s="101"/>
      <c r="D135" s="69" t="s">
        <v>3</v>
      </c>
      <c r="E135" s="38">
        <f>SUM(E133:E134)</f>
        <v>0</v>
      </c>
      <c r="F135" s="48"/>
      <c r="X135" s="56" t="s">
        <v>175</v>
      </c>
    </row>
    <row r="136" spans="1:24" ht="14.25" customHeight="1" thickTop="1" thickBot="1" x14ac:dyDescent="0.25">
      <c r="A136" s="3">
        <v>5.07</v>
      </c>
      <c r="B136" s="92">
        <v>40</v>
      </c>
      <c r="C136" s="81" t="s">
        <v>55</v>
      </c>
      <c r="D136" s="68" t="s">
        <v>14</v>
      </c>
      <c r="E136" s="35">
        <v>0</v>
      </c>
      <c r="F136" s="47"/>
      <c r="X136" s="56" t="s">
        <v>268</v>
      </c>
    </row>
    <row r="137" spans="1:24" ht="14.25" customHeight="1" thickBot="1" x14ac:dyDescent="0.25">
      <c r="A137" s="3"/>
      <c r="B137" s="85"/>
      <c r="C137" s="82"/>
      <c r="D137" s="68" t="s">
        <v>15</v>
      </c>
      <c r="E137" s="35">
        <v>0</v>
      </c>
      <c r="F137" s="47"/>
      <c r="X137" s="56" t="s">
        <v>176</v>
      </c>
    </row>
    <row r="138" spans="1:24" ht="14.25" customHeight="1" thickBot="1" x14ac:dyDescent="0.25">
      <c r="A138" s="3"/>
      <c r="B138" s="100"/>
      <c r="C138" s="101"/>
      <c r="D138" s="69" t="s">
        <v>3</v>
      </c>
      <c r="E138" s="38">
        <f>SUM(E136:E137)</f>
        <v>0</v>
      </c>
      <c r="F138" s="48"/>
      <c r="X138" s="56" t="s">
        <v>177</v>
      </c>
    </row>
    <row r="139" spans="1:24" ht="14.25" customHeight="1" thickTop="1" thickBot="1" x14ac:dyDescent="0.25">
      <c r="A139" s="3">
        <v>5.08</v>
      </c>
      <c r="B139" s="102">
        <v>41</v>
      </c>
      <c r="C139" s="103" t="s">
        <v>87</v>
      </c>
      <c r="D139" s="68" t="s">
        <v>14</v>
      </c>
      <c r="E139" s="35">
        <v>0</v>
      </c>
      <c r="F139" s="47"/>
      <c r="X139" s="56" t="s">
        <v>178</v>
      </c>
    </row>
    <row r="140" spans="1:24" ht="14.25" customHeight="1" thickBot="1" x14ac:dyDescent="0.25">
      <c r="A140" s="3"/>
      <c r="B140" s="89"/>
      <c r="C140" s="94"/>
      <c r="D140" s="68" t="s">
        <v>15</v>
      </c>
      <c r="E140" s="35">
        <v>0</v>
      </c>
      <c r="F140" s="47"/>
      <c r="X140" s="56" t="s">
        <v>179</v>
      </c>
    </row>
    <row r="141" spans="1:24" ht="14.25" customHeight="1" thickBot="1" x14ac:dyDescent="0.25">
      <c r="A141" s="3"/>
      <c r="B141" s="90"/>
      <c r="C141" s="95"/>
      <c r="D141" s="69" t="s">
        <v>3</v>
      </c>
      <c r="E141" s="141">
        <f>SUM(E139:E140)</f>
        <v>0</v>
      </c>
      <c r="F141" s="48"/>
      <c r="X141" s="56" t="s">
        <v>269</v>
      </c>
    </row>
    <row r="142" spans="1:24" ht="14.25" customHeight="1" thickTop="1" thickBot="1" x14ac:dyDescent="0.25">
      <c r="A142" s="3">
        <v>5.09</v>
      </c>
      <c r="B142" s="84">
        <v>42</v>
      </c>
      <c r="C142" s="87" t="s">
        <v>64</v>
      </c>
      <c r="D142" s="68" t="s">
        <v>14</v>
      </c>
      <c r="E142" s="35">
        <v>0</v>
      </c>
      <c r="F142" s="47"/>
      <c r="X142" s="56" t="s">
        <v>270</v>
      </c>
    </row>
    <row r="143" spans="1:24" ht="14.25" customHeight="1" thickBot="1" x14ac:dyDescent="0.25">
      <c r="A143" s="3"/>
      <c r="B143" s="85"/>
      <c r="C143" s="82"/>
      <c r="D143" s="68" t="s">
        <v>15</v>
      </c>
      <c r="E143" s="35">
        <v>0</v>
      </c>
      <c r="F143" s="47"/>
      <c r="X143" s="56" t="s">
        <v>180</v>
      </c>
    </row>
    <row r="144" spans="1:24" ht="14.25" customHeight="1" thickBot="1" x14ac:dyDescent="0.25">
      <c r="A144" s="3"/>
      <c r="B144" s="100"/>
      <c r="C144" s="101"/>
      <c r="D144" s="69" t="s">
        <v>3</v>
      </c>
      <c r="E144" s="11">
        <f>SUM(E142:E143)</f>
        <v>0</v>
      </c>
      <c r="F144" s="48"/>
      <c r="X144" s="56" t="s">
        <v>272</v>
      </c>
    </row>
    <row r="145" spans="1:24" ht="14.25" customHeight="1" thickTop="1" thickBot="1" x14ac:dyDescent="0.25">
      <c r="A145" s="3">
        <v>5.0999999999999996</v>
      </c>
      <c r="B145" s="92">
        <v>43</v>
      </c>
      <c r="C145" s="81" t="s">
        <v>65</v>
      </c>
      <c r="D145" s="68" t="s">
        <v>14</v>
      </c>
      <c r="E145" s="35">
        <v>0</v>
      </c>
      <c r="F145" s="47"/>
      <c r="X145" s="56" t="s">
        <v>271</v>
      </c>
    </row>
    <row r="146" spans="1:24" ht="14.25" customHeight="1" thickBot="1" x14ac:dyDescent="0.25">
      <c r="A146" s="3"/>
      <c r="B146" s="85"/>
      <c r="C146" s="82"/>
      <c r="D146" s="68" t="s">
        <v>15</v>
      </c>
      <c r="E146" s="35">
        <v>0</v>
      </c>
      <c r="F146" s="47"/>
      <c r="X146" s="56" t="s">
        <v>273</v>
      </c>
    </row>
    <row r="147" spans="1:24" ht="14.25" customHeight="1" thickBot="1" x14ac:dyDescent="0.25">
      <c r="A147" s="3"/>
      <c r="B147" s="100"/>
      <c r="C147" s="101"/>
      <c r="D147" s="69" t="s">
        <v>3</v>
      </c>
      <c r="E147" s="38">
        <f>SUM(E145:E146)</f>
        <v>0</v>
      </c>
      <c r="F147" s="48"/>
      <c r="X147" s="56" t="s">
        <v>225</v>
      </c>
    </row>
    <row r="148" spans="1:24" ht="22.15" customHeight="1" thickTop="1" thickBot="1" x14ac:dyDescent="0.25">
      <c r="A148" s="2">
        <v>6</v>
      </c>
      <c r="B148" s="122" t="s">
        <v>66</v>
      </c>
      <c r="C148" s="123"/>
      <c r="D148" s="123"/>
      <c r="E148" s="123"/>
      <c r="F148" s="124"/>
      <c r="X148" s="56" t="s">
        <v>226</v>
      </c>
    </row>
    <row r="149" spans="1:24" ht="14.25" customHeight="1" thickBot="1" x14ac:dyDescent="0.25">
      <c r="A149" s="3">
        <v>6.01</v>
      </c>
      <c r="B149" s="89">
        <v>44</v>
      </c>
      <c r="C149" s="82" t="s">
        <v>67</v>
      </c>
      <c r="D149" s="68" t="s">
        <v>14</v>
      </c>
      <c r="E149" s="35">
        <v>0</v>
      </c>
      <c r="F149" s="47"/>
      <c r="X149" s="56" t="s">
        <v>274</v>
      </c>
    </row>
    <row r="150" spans="1:24" ht="14.25" customHeight="1" thickBot="1" x14ac:dyDescent="0.25">
      <c r="A150" s="3"/>
      <c r="B150" s="89"/>
      <c r="C150" s="82"/>
      <c r="D150" s="68" t="s">
        <v>15</v>
      </c>
      <c r="E150" s="35">
        <v>0</v>
      </c>
      <c r="F150" s="47"/>
      <c r="X150" s="56" t="s">
        <v>312</v>
      </c>
    </row>
    <row r="151" spans="1:24" ht="14.25" customHeight="1" thickBot="1" x14ac:dyDescent="0.25">
      <c r="A151" s="3"/>
      <c r="B151" s="91"/>
      <c r="C151" s="101"/>
      <c r="D151" s="69" t="s">
        <v>3</v>
      </c>
      <c r="E151" s="11">
        <f>SUM(E149:E150)</f>
        <v>0</v>
      </c>
      <c r="F151" s="48"/>
      <c r="X151" s="56" t="s">
        <v>275</v>
      </c>
    </row>
    <row r="152" spans="1:24" ht="14.25" customHeight="1" thickTop="1" thickBot="1" x14ac:dyDescent="0.25">
      <c r="A152" s="3">
        <v>6.02</v>
      </c>
      <c r="B152" s="102">
        <v>45</v>
      </c>
      <c r="C152" s="81" t="s">
        <v>30</v>
      </c>
      <c r="D152" s="68" t="s">
        <v>14</v>
      </c>
      <c r="E152" s="35">
        <v>0</v>
      </c>
      <c r="F152" s="47"/>
      <c r="X152" s="56" t="s">
        <v>181</v>
      </c>
    </row>
    <row r="153" spans="1:24" ht="14.25" customHeight="1" thickBot="1" x14ac:dyDescent="0.25">
      <c r="A153" s="3"/>
      <c r="B153" s="89"/>
      <c r="C153" s="82"/>
      <c r="D153" s="68" t="s">
        <v>15</v>
      </c>
      <c r="E153" s="35">
        <v>0</v>
      </c>
      <c r="F153" s="47"/>
      <c r="X153" s="56" t="s">
        <v>182</v>
      </c>
    </row>
    <row r="154" spans="1:24" ht="14.25" customHeight="1" thickBot="1" x14ac:dyDescent="0.25">
      <c r="A154" s="3"/>
      <c r="B154" s="91"/>
      <c r="C154" s="101"/>
      <c r="D154" s="69" t="s">
        <v>3</v>
      </c>
      <c r="E154" s="11">
        <f>SUM(E152:E153)</f>
        <v>0</v>
      </c>
      <c r="F154" s="48"/>
      <c r="X154" s="56" t="s">
        <v>276</v>
      </c>
    </row>
    <row r="155" spans="1:24" ht="14.25" customHeight="1" thickTop="1" thickBot="1" x14ac:dyDescent="0.25">
      <c r="A155" s="3">
        <v>6.03</v>
      </c>
      <c r="B155" s="102">
        <v>46</v>
      </c>
      <c r="C155" s="81" t="s">
        <v>31</v>
      </c>
      <c r="D155" s="68" t="s">
        <v>14</v>
      </c>
      <c r="E155" s="35">
        <v>0</v>
      </c>
      <c r="F155" s="47"/>
      <c r="X155" s="56" t="s">
        <v>183</v>
      </c>
    </row>
    <row r="156" spans="1:24" ht="14.25" customHeight="1" thickBot="1" x14ac:dyDescent="0.25">
      <c r="A156" s="3"/>
      <c r="B156" s="89"/>
      <c r="C156" s="82"/>
      <c r="D156" s="68" t="s">
        <v>15</v>
      </c>
      <c r="E156" s="35">
        <v>0</v>
      </c>
      <c r="F156" s="47"/>
      <c r="X156" s="56" t="s">
        <v>277</v>
      </c>
    </row>
    <row r="157" spans="1:24" ht="14.25" customHeight="1" thickBot="1" x14ac:dyDescent="0.25">
      <c r="A157" s="3"/>
      <c r="B157" s="90"/>
      <c r="C157" s="83"/>
      <c r="D157" s="69" t="s">
        <v>3</v>
      </c>
      <c r="E157" s="11">
        <f>SUM(E155:E156)</f>
        <v>0</v>
      </c>
      <c r="F157" s="48"/>
      <c r="X157" s="56" t="s">
        <v>278</v>
      </c>
    </row>
    <row r="158" spans="1:24" ht="14.25" customHeight="1" thickTop="1" thickBot="1" x14ac:dyDescent="0.25">
      <c r="A158" s="3">
        <v>6.04</v>
      </c>
      <c r="B158" s="88">
        <v>47</v>
      </c>
      <c r="C158" s="87" t="s">
        <v>32</v>
      </c>
      <c r="D158" s="68" t="s">
        <v>14</v>
      </c>
      <c r="E158" s="35">
        <v>0</v>
      </c>
      <c r="F158" s="47"/>
      <c r="X158" s="56" t="s">
        <v>279</v>
      </c>
    </row>
    <row r="159" spans="1:24" ht="14.25" customHeight="1" thickBot="1" x14ac:dyDescent="0.25">
      <c r="A159" s="3"/>
      <c r="B159" s="89"/>
      <c r="C159" s="82"/>
      <c r="D159" s="68" t="s">
        <v>15</v>
      </c>
      <c r="E159" s="35">
        <v>0</v>
      </c>
      <c r="F159" s="47"/>
      <c r="X159" s="56" t="s">
        <v>280</v>
      </c>
    </row>
    <row r="160" spans="1:24" ht="14.25" customHeight="1" thickBot="1" x14ac:dyDescent="0.25">
      <c r="A160" s="3"/>
      <c r="B160" s="91"/>
      <c r="C160" s="101"/>
      <c r="D160" s="69" t="s">
        <v>3</v>
      </c>
      <c r="E160" s="11">
        <f>SUM(E158:E159)</f>
        <v>0</v>
      </c>
      <c r="F160" s="48"/>
      <c r="X160" s="56" t="s">
        <v>184</v>
      </c>
    </row>
    <row r="161" spans="1:24" ht="14.25" customHeight="1" thickTop="1" thickBot="1" x14ac:dyDescent="0.25">
      <c r="A161" s="3">
        <v>6.05</v>
      </c>
      <c r="B161" s="102">
        <v>48</v>
      </c>
      <c r="C161" s="81" t="s">
        <v>33</v>
      </c>
      <c r="D161" s="68" t="s">
        <v>14</v>
      </c>
      <c r="E161" s="35">
        <v>0</v>
      </c>
      <c r="F161" s="47"/>
      <c r="X161" s="56" t="s">
        <v>308</v>
      </c>
    </row>
    <row r="162" spans="1:24" ht="14.25" customHeight="1" thickBot="1" x14ac:dyDescent="0.25">
      <c r="A162" s="3"/>
      <c r="B162" s="89"/>
      <c r="C162" s="82"/>
      <c r="D162" s="68" t="s">
        <v>15</v>
      </c>
      <c r="E162" s="35">
        <v>0</v>
      </c>
      <c r="F162" s="47"/>
      <c r="X162" s="56" t="s">
        <v>281</v>
      </c>
    </row>
    <row r="163" spans="1:24" ht="14.25" customHeight="1" thickBot="1" x14ac:dyDescent="0.25">
      <c r="A163" s="3"/>
      <c r="B163" s="91"/>
      <c r="C163" s="101"/>
      <c r="D163" s="69" t="s">
        <v>3</v>
      </c>
      <c r="E163" s="11">
        <f>SUM(E161:E162)</f>
        <v>0</v>
      </c>
      <c r="F163" s="48"/>
      <c r="X163" s="56" t="s">
        <v>185</v>
      </c>
    </row>
    <row r="164" spans="1:24" ht="14.25" customHeight="1" thickTop="1" thickBot="1" x14ac:dyDescent="0.25">
      <c r="A164" s="3">
        <v>6.06</v>
      </c>
      <c r="B164" s="102">
        <v>49</v>
      </c>
      <c r="C164" s="81" t="s">
        <v>68</v>
      </c>
      <c r="D164" s="68" t="s">
        <v>14</v>
      </c>
      <c r="E164" s="35">
        <v>0</v>
      </c>
      <c r="F164" s="47"/>
      <c r="X164" s="56" t="s">
        <v>288</v>
      </c>
    </row>
    <row r="165" spans="1:24" ht="14.25" customHeight="1" thickBot="1" x14ac:dyDescent="0.25">
      <c r="A165" s="3"/>
      <c r="B165" s="89"/>
      <c r="C165" s="82"/>
      <c r="D165" s="68" t="s">
        <v>15</v>
      </c>
      <c r="E165" s="35">
        <v>0</v>
      </c>
      <c r="F165" s="47"/>
      <c r="X165" s="56" t="s">
        <v>186</v>
      </c>
    </row>
    <row r="166" spans="1:24" ht="14.25" customHeight="1" thickBot="1" x14ac:dyDescent="0.25">
      <c r="A166" s="3"/>
      <c r="B166" s="91"/>
      <c r="C166" s="101"/>
      <c r="D166" s="69" t="s">
        <v>3</v>
      </c>
      <c r="E166" s="11">
        <f>SUM(E164:E165)</f>
        <v>0</v>
      </c>
      <c r="F166" s="48"/>
      <c r="X166" s="56" t="s">
        <v>282</v>
      </c>
    </row>
    <row r="167" spans="1:24" ht="14.25" customHeight="1" thickTop="1" thickBot="1" x14ac:dyDescent="0.25">
      <c r="A167" s="3">
        <v>6.07</v>
      </c>
      <c r="B167" s="102">
        <v>50</v>
      </c>
      <c r="C167" s="81" t="s">
        <v>43</v>
      </c>
      <c r="D167" s="68" t="s">
        <v>14</v>
      </c>
      <c r="E167" s="35">
        <v>0</v>
      </c>
      <c r="F167" s="47"/>
      <c r="X167" s="56" t="s">
        <v>187</v>
      </c>
    </row>
    <row r="168" spans="1:24" ht="14.25" customHeight="1" thickBot="1" x14ac:dyDescent="0.25">
      <c r="A168" s="3"/>
      <c r="B168" s="89"/>
      <c r="C168" s="82"/>
      <c r="D168" s="68" t="s">
        <v>15</v>
      </c>
      <c r="E168" s="35">
        <v>0</v>
      </c>
      <c r="F168" s="47"/>
      <c r="X168" s="56" t="s">
        <v>188</v>
      </c>
    </row>
    <row r="169" spans="1:24" ht="14.25" customHeight="1" thickBot="1" x14ac:dyDescent="0.25">
      <c r="A169" s="3"/>
      <c r="B169" s="91"/>
      <c r="C169" s="101"/>
      <c r="D169" s="69" t="s">
        <v>3</v>
      </c>
      <c r="E169" s="11">
        <f>SUM(E167:E168)</f>
        <v>0</v>
      </c>
      <c r="F169" s="48"/>
      <c r="X169" s="56" t="s">
        <v>189</v>
      </c>
    </row>
    <row r="170" spans="1:24" ht="14.25" customHeight="1" thickTop="1" thickBot="1" x14ac:dyDescent="0.25">
      <c r="A170" s="3">
        <v>6.08</v>
      </c>
      <c r="B170" s="102">
        <v>51</v>
      </c>
      <c r="C170" s="81" t="s">
        <v>44</v>
      </c>
      <c r="D170" s="68" t="s">
        <v>14</v>
      </c>
      <c r="E170" s="35">
        <v>0</v>
      </c>
      <c r="F170" s="47"/>
      <c r="X170" s="56" t="s">
        <v>289</v>
      </c>
    </row>
    <row r="171" spans="1:24" ht="14.25" customHeight="1" thickBot="1" x14ac:dyDescent="0.25">
      <c r="A171" s="3"/>
      <c r="B171" s="89"/>
      <c r="C171" s="82"/>
      <c r="D171" s="68" t="s">
        <v>15</v>
      </c>
      <c r="E171" s="35">
        <v>0</v>
      </c>
      <c r="F171" s="47"/>
      <c r="X171" s="56" t="s">
        <v>283</v>
      </c>
    </row>
    <row r="172" spans="1:24" ht="14.25" customHeight="1" thickBot="1" x14ac:dyDescent="0.25">
      <c r="A172" s="3"/>
      <c r="B172" s="90"/>
      <c r="C172" s="83"/>
      <c r="D172" s="69" t="s">
        <v>3</v>
      </c>
      <c r="E172" s="38">
        <f>SUM(E170:E171)</f>
        <v>0</v>
      </c>
      <c r="F172" s="48"/>
      <c r="X172" s="56" t="s">
        <v>190</v>
      </c>
    </row>
    <row r="173" spans="1:24" ht="14.25" customHeight="1" thickTop="1" thickBot="1" x14ac:dyDescent="0.25">
      <c r="A173" s="3">
        <v>6.09</v>
      </c>
      <c r="B173" s="84">
        <v>52</v>
      </c>
      <c r="C173" s="87" t="s">
        <v>58</v>
      </c>
      <c r="D173" s="68" t="s">
        <v>14</v>
      </c>
      <c r="E173" s="35">
        <v>0</v>
      </c>
      <c r="F173" s="47"/>
      <c r="X173" s="56" t="s">
        <v>284</v>
      </c>
    </row>
    <row r="174" spans="1:24" ht="14.25" customHeight="1" thickBot="1" x14ac:dyDescent="0.25">
      <c r="A174" s="3"/>
      <c r="B174" s="85"/>
      <c r="C174" s="82"/>
      <c r="D174" s="68" t="s">
        <v>15</v>
      </c>
      <c r="E174" s="35">
        <v>0</v>
      </c>
      <c r="F174" s="47"/>
      <c r="X174" s="56" t="s">
        <v>285</v>
      </c>
    </row>
    <row r="175" spans="1:24" ht="14.25" customHeight="1" thickBot="1" x14ac:dyDescent="0.25">
      <c r="A175" s="3"/>
      <c r="B175" s="86"/>
      <c r="C175" s="83"/>
      <c r="D175" s="69" t="s">
        <v>3</v>
      </c>
      <c r="E175" s="38">
        <f>SUM(E173:E174)</f>
        <v>0</v>
      </c>
      <c r="F175" s="48"/>
      <c r="X175" s="56" t="s">
        <v>287</v>
      </c>
    </row>
    <row r="176" spans="1:24" ht="14.25" customHeight="1" thickTop="1" thickBot="1" x14ac:dyDescent="0.25">
      <c r="A176" s="3">
        <v>6.1</v>
      </c>
      <c r="B176" s="88">
        <v>53</v>
      </c>
      <c r="C176" s="87" t="s">
        <v>88</v>
      </c>
      <c r="D176" s="68" t="s">
        <v>14</v>
      </c>
      <c r="E176" s="35">
        <v>0</v>
      </c>
      <c r="F176" s="47"/>
      <c r="X176" s="56" t="s">
        <v>191</v>
      </c>
    </row>
    <row r="177" spans="1:24" ht="14.25" customHeight="1" thickBot="1" x14ac:dyDescent="0.25">
      <c r="A177" s="3"/>
      <c r="B177" s="89"/>
      <c r="C177" s="82"/>
      <c r="D177" s="68" t="s">
        <v>15</v>
      </c>
      <c r="E177" s="35">
        <v>0</v>
      </c>
      <c r="F177" s="47"/>
      <c r="X177" s="56" t="s">
        <v>192</v>
      </c>
    </row>
    <row r="178" spans="1:24" ht="14.25" customHeight="1" thickBot="1" x14ac:dyDescent="0.25">
      <c r="A178" s="3"/>
      <c r="B178" s="90"/>
      <c r="C178" s="83"/>
      <c r="D178" s="69" t="s">
        <v>3</v>
      </c>
      <c r="E178" s="62">
        <v>0</v>
      </c>
      <c r="F178" s="48"/>
      <c r="X178" s="56" t="s">
        <v>290</v>
      </c>
    </row>
    <row r="179" spans="1:24" ht="22.15" customHeight="1" thickTop="1" thickBot="1" x14ac:dyDescent="0.25">
      <c r="A179" s="2">
        <v>7</v>
      </c>
      <c r="B179" s="104" t="s">
        <v>34</v>
      </c>
      <c r="C179" s="105"/>
      <c r="D179" s="105"/>
      <c r="E179" s="105"/>
      <c r="F179" s="106"/>
      <c r="X179" s="56" t="s">
        <v>193</v>
      </c>
    </row>
    <row r="180" spans="1:24" ht="14.25" customHeight="1" thickTop="1" thickBot="1" x14ac:dyDescent="0.25">
      <c r="A180" s="3">
        <v>7.01</v>
      </c>
      <c r="B180" s="88">
        <v>54</v>
      </c>
      <c r="C180" s="87" t="s">
        <v>35</v>
      </c>
      <c r="D180" s="68" t="s">
        <v>14</v>
      </c>
      <c r="E180" s="35">
        <v>0</v>
      </c>
      <c r="F180" s="47"/>
      <c r="X180" s="56" t="s">
        <v>286</v>
      </c>
    </row>
    <row r="181" spans="1:24" ht="14.25" customHeight="1" thickBot="1" x14ac:dyDescent="0.25">
      <c r="A181" s="3"/>
      <c r="B181" s="89"/>
      <c r="C181" s="82"/>
      <c r="D181" s="68" t="s">
        <v>15</v>
      </c>
      <c r="E181" s="35">
        <v>11</v>
      </c>
      <c r="F181" s="47"/>
      <c r="X181" s="56" t="s">
        <v>293</v>
      </c>
    </row>
    <row r="182" spans="1:24" ht="14.25" customHeight="1" thickBot="1" x14ac:dyDescent="0.25">
      <c r="A182" s="3"/>
      <c r="B182" s="91"/>
      <c r="C182" s="101"/>
      <c r="D182" s="69" t="s">
        <v>3</v>
      </c>
      <c r="E182" s="11">
        <f>SUM(E180:E181)</f>
        <v>11</v>
      </c>
      <c r="F182" s="48"/>
      <c r="X182" s="12" t="s">
        <v>315</v>
      </c>
    </row>
    <row r="183" spans="1:24" ht="14.25" customHeight="1" thickTop="1" thickBot="1" x14ac:dyDescent="0.25">
      <c r="A183" s="3">
        <v>7.02</v>
      </c>
      <c r="B183" s="92">
        <v>55</v>
      </c>
      <c r="C183" s="81" t="s">
        <v>18</v>
      </c>
      <c r="D183" s="68" t="s">
        <v>14</v>
      </c>
      <c r="E183" s="35">
        <v>0</v>
      </c>
      <c r="F183" s="47"/>
      <c r="X183" s="56" t="s">
        <v>194</v>
      </c>
    </row>
    <row r="184" spans="1:24" ht="14.25" customHeight="1" thickBot="1" x14ac:dyDescent="0.25">
      <c r="A184" s="3"/>
      <c r="B184" s="85"/>
      <c r="C184" s="82"/>
      <c r="D184" s="68" t="s">
        <v>15</v>
      </c>
      <c r="E184" s="35">
        <v>0</v>
      </c>
      <c r="F184" s="47"/>
      <c r="X184" s="56" t="s">
        <v>195</v>
      </c>
    </row>
    <row r="185" spans="1:24" ht="14.25" customHeight="1" thickBot="1" x14ac:dyDescent="0.25">
      <c r="A185" s="3"/>
      <c r="B185" s="86"/>
      <c r="C185" s="83"/>
      <c r="D185" s="69" t="s">
        <v>3</v>
      </c>
      <c r="E185" s="11">
        <f>SUM(E183:E184)</f>
        <v>0</v>
      </c>
      <c r="F185" s="48"/>
      <c r="X185" s="56" t="s">
        <v>291</v>
      </c>
    </row>
    <row r="186" spans="1:24" ht="14.25" customHeight="1" thickTop="1" thickBot="1" x14ac:dyDescent="0.25">
      <c r="A186" s="3">
        <v>7.03</v>
      </c>
      <c r="B186" s="88">
        <v>56</v>
      </c>
      <c r="C186" s="87" t="s">
        <v>76</v>
      </c>
      <c r="D186" s="68" t="s">
        <v>14</v>
      </c>
      <c r="E186" s="35">
        <v>0</v>
      </c>
      <c r="F186" s="47"/>
      <c r="X186" s="56" t="s">
        <v>292</v>
      </c>
    </row>
    <row r="187" spans="1:24" ht="14.25" customHeight="1" thickBot="1" x14ac:dyDescent="0.25">
      <c r="A187" s="3"/>
      <c r="B187" s="89"/>
      <c r="C187" s="82"/>
      <c r="D187" s="68" t="s">
        <v>15</v>
      </c>
      <c r="E187" s="35">
        <v>11</v>
      </c>
      <c r="F187" s="47"/>
      <c r="X187" s="56" t="s">
        <v>309</v>
      </c>
    </row>
    <row r="188" spans="1:24" ht="14.25" customHeight="1" thickBot="1" x14ac:dyDescent="0.25">
      <c r="A188" s="3"/>
      <c r="B188" s="91"/>
      <c r="C188" s="101"/>
      <c r="D188" s="69" t="s">
        <v>3</v>
      </c>
      <c r="E188" s="11">
        <f>SUM(E186:E187)</f>
        <v>11</v>
      </c>
      <c r="F188" s="48"/>
      <c r="X188" s="56" t="s">
        <v>196</v>
      </c>
    </row>
    <row r="189" spans="1:24" ht="14.25" customHeight="1" thickTop="1" thickBot="1" x14ac:dyDescent="0.25">
      <c r="A189" s="3">
        <v>7.04</v>
      </c>
      <c r="B189" s="102">
        <v>57</v>
      </c>
      <c r="C189" s="81" t="s">
        <v>77</v>
      </c>
      <c r="D189" s="68" t="s">
        <v>14</v>
      </c>
      <c r="E189" s="35">
        <v>0</v>
      </c>
      <c r="F189" s="47"/>
      <c r="X189" s="56" t="s">
        <v>197</v>
      </c>
    </row>
    <row r="190" spans="1:24" ht="14.25" customHeight="1" thickBot="1" x14ac:dyDescent="0.25">
      <c r="A190" s="3"/>
      <c r="B190" s="89"/>
      <c r="C190" s="82"/>
      <c r="D190" s="68" t="s">
        <v>15</v>
      </c>
      <c r="E190" s="35">
        <v>11</v>
      </c>
      <c r="F190" s="47"/>
      <c r="X190" s="56" t="s">
        <v>198</v>
      </c>
    </row>
    <row r="191" spans="1:24" ht="14.25" customHeight="1" thickBot="1" x14ac:dyDescent="0.25">
      <c r="A191" s="3"/>
      <c r="B191" s="90"/>
      <c r="C191" s="83"/>
      <c r="D191" s="69" t="s">
        <v>3</v>
      </c>
      <c r="E191" s="11">
        <f>SUM(E189:E190)</f>
        <v>11</v>
      </c>
      <c r="F191" s="48"/>
      <c r="X191" s="56" t="s">
        <v>302</v>
      </c>
    </row>
    <row r="192" spans="1:24" ht="14.25" customHeight="1" thickTop="1" thickBot="1" x14ac:dyDescent="0.25">
      <c r="A192" s="3">
        <v>7.05</v>
      </c>
      <c r="B192" s="88">
        <v>58</v>
      </c>
      <c r="C192" s="93" t="s">
        <v>78</v>
      </c>
      <c r="D192" s="68" t="s">
        <v>14</v>
      </c>
      <c r="E192" s="35">
        <v>0</v>
      </c>
      <c r="F192" s="47"/>
      <c r="X192" s="56" t="s">
        <v>294</v>
      </c>
    </row>
    <row r="193" spans="1:24" ht="14.25" customHeight="1" thickBot="1" x14ac:dyDescent="0.25">
      <c r="A193" s="3"/>
      <c r="B193" s="89"/>
      <c r="C193" s="94"/>
      <c r="D193" s="68" t="s">
        <v>15</v>
      </c>
      <c r="E193" s="35">
        <v>0</v>
      </c>
      <c r="F193" s="47"/>
      <c r="X193" s="56" t="s">
        <v>199</v>
      </c>
    </row>
    <row r="194" spans="1:24" ht="14.25" customHeight="1" thickBot="1" x14ac:dyDescent="0.25">
      <c r="A194" s="3"/>
      <c r="B194" s="91"/>
      <c r="C194" s="121"/>
      <c r="D194" s="69" t="s">
        <v>3</v>
      </c>
      <c r="E194" s="11">
        <f>SUM(E192:E193)</f>
        <v>0</v>
      </c>
      <c r="F194" s="48"/>
      <c r="X194" s="56" t="s">
        <v>295</v>
      </c>
    </row>
    <row r="195" spans="1:24" ht="14.25" customHeight="1" thickTop="1" thickBot="1" x14ac:dyDescent="0.25">
      <c r="A195" s="3">
        <v>7.06</v>
      </c>
      <c r="B195" s="102">
        <v>59</v>
      </c>
      <c r="C195" s="81" t="s">
        <v>48</v>
      </c>
      <c r="D195" s="68" t="s">
        <v>14</v>
      </c>
      <c r="E195" s="35">
        <v>0</v>
      </c>
      <c r="F195" s="47"/>
      <c r="X195" s="56" t="s">
        <v>200</v>
      </c>
    </row>
    <row r="196" spans="1:24" ht="14.25" customHeight="1" thickBot="1" x14ac:dyDescent="0.25">
      <c r="A196" s="3"/>
      <c r="B196" s="89"/>
      <c r="C196" s="82"/>
      <c r="D196" s="68" t="s">
        <v>15</v>
      </c>
      <c r="E196" s="35">
        <v>0</v>
      </c>
      <c r="F196" s="47"/>
      <c r="X196" s="56" t="s">
        <v>296</v>
      </c>
    </row>
    <row r="197" spans="1:24" ht="14.25" customHeight="1" thickBot="1" x14ac:dyDescent="0.25">
      <c r="A197" s="3"/>
      <c r="B197" s="91"/>
      <c r="C197" s="101"/>
      <c r="D197" s="69" t="s">
        <v>3</v>
      </c>
      <c r="E197" s="11">
        <f>SUM(E195:E196)</f>
        <v>0</v>
      </c>
      <c r="F197" s="48"/>
      <c r="X197" s="56" t="s">
        <v>201</v>
      </c>
    </row>
    <row r="198" spans="1:24" ht="14.25" customHeight="1" thickTop="1" thickBot="1" x14ac:dyDescent="0.25">
      <c r="A198" s="3">
        <v>7.07</v>
      </c>
      <c r="B198" s="102">
        <v>60</v>
      </c>
      <c r="C198" s="110" t="s">
        <v>44</v>
      </c>
      <c r="D198" s="68" t="s">
        <v>14</v>
      </c>
      <c r="E198" s="35">
        <v>0</v>
      </c>
      <c r="F198" s="47"/>
      <c r="X198" s="56" t="s">
        <v>202</v>
      </c>
    </row>
    <row r="199" spans="1:24" ht="14.25" customHeight="1" thickBot="1" x14ac:dyDescent="0.25">
      <c r="A199" s="3"/>
      <c r="B199" s="89"/>
      <c r="C199" s="111"/>
      <c r="D199" s="68" t="s">
        <v>15</v>
      </c>
      <c r="E199" s="35">
        <v>0</v>
      </c>
      <c r="F199" s="47"/>
      <c r="X199" s="56" t="s">
        <v>297</v>
      </c>
    </row>
    <row r="200" spans="1:24" ht="14.25" customHeight="1" thickBot="1" x14ac:dyDescent="0.25">
      <c r="A200" s="3"/>
      <c r="B200" s="91"/>
      <c r="C200" s="117"/>
      <c r="D200" s="69" t="s">
        <v>3</v>
      </c>
      <c r="E200" s="38">
        <f>SUM(E198:E199)</f>
        <v>0</v>
      </c>
      <c r="F200" s="48"/>
      <c r="X200" s="56" t="s">
        <v>203</v>
      </c>
    </row>
    <row r="201" spans="1:24" ht="14.25" customHeight="1" thickTop="1" thickBot="1" x14ac:dyDescent="0.25">
      <c r="A201" s="3">
        <v>7.08</v>
      </c>
      <c r="B201" s="92">
        <v>61</v>
      </c>
      <c r="C201" s="81" t="s">
        <v>55</v>
      </c>
      <c r="D201" s="68" t="s">
        <v>14</v>
      </c>
      <c r="E201" s="35">
        <v>0</v>
      </c>
      <c r="F201" s="47"/>
      <c r="X201" s="56" t="s">
        <v>310</v>
      </c>
    </row>
    <row r="202" spans="1:24" ht="14.25" customHeight="1" thickBot="1" x14ac:dyDescent="0.25">
      <c r="A202" s="3"/>
      <c r="B202" s="85"/>
      <c r="C202" s="82"/>
      <c r="D202" s="68" t="s">
        <v>15</v>
      </c>
      <c r="E202" s="35">
        <v>0</v>
      </c>
      <c r="F202" s="47"/>
      <c r="X202" s="56" t="s">
        <v>204</v>
      </c>
    </row>
    <row r="203" spans="1:24" ht="14.25" customHeight="1" thickBot="1" x14ac:dyDescent="0.25">
      <c r="A203" s="3"/>
      <c r="B203" s="100"/>
      <c r="C203" s="101"/>
      <c r="D203" s="69" t="s">
        <v>3</v>
      </c>
      <c r="E203" s="38">
        <f>SUM(E201:E202)</f>
        <v>0</v>
      </c>
      <c r="F203" s="48"/>
      <c r="X203" s="56" t="s">
        <v>298</v>
      </c>
    </row>
    <row r="204" spans="1:24" ht="14.25" customHeight="1" thickTop="1" thickBot="1" x14ac:dyDescent="0.25">
      <c r="A204" s="3">
        <v>7.09</v>
      </c>
      <c r="B204" s="102">
        <v>62</v>
      </c>
      <c r="C204" s="81" t="s">
        <v>89</v>
      </c>
      <c r="D204" s="68" t="s">
        <v>14</v>
      </c>
      <c r="E204" s="61">
        <v>0</v>
      </c>
      <c r="F204" s="42"/>
      <c r="X204" s="56" t="s">
        <v>205</v>
      </c>
    </row>
    <row r="205" spans="1:24" ht="14.25" customHeight="1" thickBot="1" x14ac:dyDescent="0.25">
      <c r="A205" s="3"/>
      <c r="B205" s="89"/>
      <c r="C205" s="82"/>
      <c r="D205" s="68" t="s">
        <v>15</v>
      </c>
      <c r="E205" s="61">
        <v>1</v>
      </c>
      <c r="F205" s="42"/>
      <c r="X205" s="56" t="s">
        <v>299</v>
      </c>
    </row>
    <row r="206" spans="1:24" ht="14.25" customHeight="1" thickBot="1" x14ac:dyDescent="0.25">
      <c r="A206" s="3"/>
      <c r="B206" s="91"/>
      <c r="C206" s="101"/>
      <c r="D206" s="69" t="s">
        <v>3</v>
      </c>
      <c r="E206" s="62">
        <v>1</v>
      </c>
      <c r="F206" s="37"/>
      <c r="X206" s="56" t="s">
        <v>300</v>
      </c>
    </row>
    <row r="207" spans="1:24" ht="22.15" customHeight="1" thickTop="1" thickBot="1" x14ac:dyDescent="0.25">
      <c r="A207" s="2">
        <v>8</v>
      </c>
      <c r="B207" s="118" t="s">
        <v>36</v>
      </c>
      <c r="C207" s="119"/>
      <c r="D207" s="119"/>
      <c r="E207" s="119"/>
      <c r="F207" s="120"/>
      <c r="X207" s="56" t="s">
        <v>206</v>
      </c>
    </row>
    <row r="208" spans="1:24" ht="14.25" customHeight="1" thickTop="1" thickBot="1" x14ac:dyDescent="0.25">
      <c r="A208" s="3">
        <v>8.01</v>
      </c>
      <c r="B208" s="88">
        <v>63</v>
      </c>
      <c r="C208" s="87" t="s">
        <v>37</v>
      </c>
      <c r="D208" s="68" t="s">
        <v>14</v>
      </c>
      <c r="E208" s="35">
        <v>0</v>
      </c>
      <c r="F208" s="47"/>
      <c r="X208" s="56" t="s">
        <v>301</v>
      </c>
    </row>
    <row r="209" spans="1:6" ht="14.25" customHeight="1" thickBot="1" x14ac:dyDescent="0.25">
      <c r="A209" s="3"/>
      <c r="B209" s="89"/>
      <c r="C209" s="82"/>
      <c r="D209" s="68" t="s">
        <v>15</v>
      </c>
      <c r="E209" s="35">
        <v>11</v>
      </c>
      <c r="F209" s="47"/>
    </row>
    <row r="210" spans="1:6" ht="14.25" customHeight="1" thickBot="1" x14ac:dyDescent="0.25">
      <c r="A210" s="3"/>
      <c r="B210" s="91"/>
      <c r="C210" s="101"/>
      <c r="D210" s="69" t="s">
        <v>3</v>
      </c>
      <c r="E210" s="11">
        <f>SUM(E208:E209)</f>
        <v>11</v>
      </c>
      <c r="F210" s="48"/>
    </row>
    <row r="211" spans="1:6" ht="14.25" customHeight="1" thickTop="1" thickBot="1" x14ac:dyDescent="0.25">
      <c r="A211" s="3">
        <v>8.02</v>
      </c>
      <c r="B211" s="102">
        <v>64</v>
      </c>
      <c r="C211" s="81" t="s">
        <v>79</v>
      </c>
      <c r="D211" s="68" t="s">
        <v>14</v>
      </c>
      <c r="E211" s="35">
        <v>0</v>
      </c>
      <c r="F211" s="47"/>
    </row>
    <row r="212" spans="1:6" ht="14.25" customHeight="1" thickBot="1" x14ac:dyDescent="0.25">
      <c r="A212" s="3"/>
      <c r="B212" s="89"/>
      <c r="C212" s="82"/>
      <c r="D212" s="68" t="s">
        <v>15</v>
      </c>
      <c r="E212" s="35">
        <v>11</v>
      </c>
      <c r="F212" s="47"/>
    </row>
    <row r="213" spans="1:6" ht="14.25" customHeight="1" thickBot="1" x14ac:dyDescent="0.25">
      <c r="A213" s="3"/>
      <c r="B213" s="90"/>
      <c r="C213" s="83"/>
      <c r="D213" s="69" t="s">
        <v>3</v>
      </c>
      <c r="E213" s="11">
        <f>SUM(E211:E212)</f>
        <v>11</v>
      </c>
      <c r="F213" s="48"/>
    </row>
    <row r="214" spans="1:6" ht="14.25" customHeight="1" thickTop="1" thickBot="1" x14ac:dyDescent="0.25">
      <c r="A214" s="3">
        <v>8.0299999999999994</v>
      </c>
      <c r="B214" s="88">
        <v>65</v>
      </c>
      <c r="C214" s="87" t="s">
        <v>80</v>
      </c>
      <c r="D214" s="68" t="s">
        <v>14</v>
      </c>
      <c r="E214" s="35">
        <v>0</v>
      </c>
      <c r="F214" s="47"/>
    </row>
    <row r="215" spans="1:6" ht="14.25" customHeight="1" thickBot="1" x14ac:dyDescent="0.25">
      <c r="A215" s="3"/>
      <c r="B215" s="89"/>
      <c r="C215" s="82"/>
      <c r="D215" s="68" t="s">
        <v>15</v>
      </c>
      <c r="E215" s="35">
        <v>11</v>
      </c>
      <c r="F215" s="47"/>
    </row>
    <row r="216" spans="1:6" ht="14.25" customHeight="1" thickBot="1" x14ac:dyDescent="0.25">
      <c r="A216" s="3"/>
      <c r="B216" s="91"/>
      <c r="C216" s="101"/>
      <c r="D216" s="69" t="s">
        <v>3</v>
      </c>
      <c r="E216" s="11">
        <f>SUM(E214:E215)</f>
        <v>11</v>
      </c>
      <c r="F216" s="48"/>
    </row>
    <row r="217" spans="1:6" ht="14.25" customHeight="1" thickTop="1" thickBot="1" x14ac:dyDescent="0.25">
      <c r="A217" s="3">
        <v>8.0399999999999991</v>
      </c>
      <c r="B217" s="102">
        <v>66</v>
      </c>
      <c r="C217" s="81" t="s">
        <v>69</v>
      </c>
      <c r="D217" s="68" t="s">
        <v>14</v>
      </c>
      <c r="E217" s="35">
        <v>0</v>
      </c>
      <c r="F217" s="47"/>
    </row>
    <row r="218" spans="1:6" ht="14.25" customHeight="1" thickBot="1" x14ac:dyDescent="0.25">
      <c r="A218" s="3"/>
      <c r="B218" s="89"/>
      <c r="C218" s="82"/>
      <c r="D218" s="68" t="s">
        <v>15</v>
      </c>
      <c r="E218" s="35">
        <v>0</v>
      </c>
      <c r="F218" s="47"/>
    </row>
    <row r="219" spans="1:6" ht="14.25" customHeight="1" thickBot="1" x14ac:dyDescent="0.25">
      <c r="A219" s="3"/>
      <c r="B219" s="91"/>
      <c r="C219" s="101"/>
      <c r="D219" s="69" t="s">
        <v>3</v>
      </c>
      <c r="E219" s="11">
        <f>SUM(E217:E218)</f>
        <v>0</v>
      </c>
      <c r="F219" s="48"/>
    </row>
    <row r="220" spans="1:6" ht="14.25" customHeight="1" thickTop="1" thickBot="1" x14ac:dyDescent="0.25">
      <c r="A220" s="3">
        <v>8.0500000000000007</v>
      </c>
      <c r="B220" s="102">
        <v>67</v>
      </c>
      <c r="C220" s="81" t="s">
        <v>43</v>
      </c>
      <c r="D220" s="68" t="s">
        <v>14</v>
      </c>
      <c r="E220" s="35">
        <v>0</v>
      </c>
      <c r="F220" s="47"/>
    </row>
    <row r="221" spans="1:6" ht="14.25" customHeight="1" thickBot="1" x14ac:dyDescent="0.25">
      <c r="A221" s="3"/>
      <c r="B221" s="89"/>
      <c r="C221" s="82"/>
      <c r="D221" s="68" t="s">
        <v>15</v>
      </c>
      <c r="E221" s="35">
        <v>0</v>
      </c>
      <c r="F221" s="47"/>
    </row>
    <row r="222" spans="1:6" ht="14.25" customHeight="1" thickBot="1" x14ac:dyDescent="0.25">
      <c r="A222" s="3"/>
      <c r="B222" s="90"/>
      <c r="C222" s="83"/>
      <c r="D222" s="69" t="s">
        <v>3</v>
      </c>
      <c r="E222" s="11">
        <f>SUM(E220:E221)</f>
        <v>0</v>
      </c>
      <c r="F222" s="48"/>
    </row>
    <row r="223" spans="1:6" ht="14.25" customHeight="1" thickTop="1" thickBot="1" x14ac:dyDescent="0.25">
      <c r="A223" s="3">
        <v>8.06</v>
      </c>
      <c r="B223" s="88">
        <v>68</v>
      </c>
      <c r="C223" s="87" t="s">
        <v>44</v>
      </c>
      <c r="D223" s="68" t="s">
        <v>14</v>
      </c>
      <c r="E223" s="35">
        <v>0</v>
      </c>
      <c r="F223" s="47"/>
    </row>
    <row r="224" spans="1:6" ht="14.25" customHeight="1" thickBot="1" x14ac:dyDescent="0.25">
      <c r="A224" s="3"/>
      <c r="B224" s="89"/>
      <c r="C224" s="82"/>
      <c r="D224" s="68" t="s">
        <v>15</v>
      </c>
      <c r="E224" s="35">
        <v>0</v>
      </c>
      <c r="F224" s="47"/>
    </row>
    <row r="225" spans="1:6" ht="14.25" customHeight="1" thickBot="1" x14ac:dyDescent="0.25">
      <c r="A225" s="3"/>
      <c r="B225" s="90"/>
      <c r="C225" s="83"/>
      <c r="D225" s="69" t="s">
        <v>3</v>
      </c>
      <c r="E225" s="38">
        <f>SUM(E223:E224)</f>
        <v>0</v>
      </c>
      <c r="F225" s="48"/>
    </row>
    <row r="226" spans="1:6" ht="14.25" customHeight="1" thickTop="1" thickBot="1" x14ac:dyDescent="0.25">
      <c r="A226" s="3">
        <v>8.07</v>
      </c>
      <c r="B226" s="84">
        <v>69</v>
      </c>
      <c r="C226" s="87" t="s">
        <v>55</v>
      </c>
      <c r="D226" s="68" t="s">
        <v>14</v>
      </c>
      <c r="E226" s="35">
        <v>0</v>
      </c>
      <c r="F226" s="47"/>
    </row>
    <row r="227" spans="1:6" ht="14.25" customHeight="1" thickBot="1" x14ac:dyDescent="0.25">
      <c r="A227" s="3"/>
      <c r="B227" s="85"/>
      <c r="C227" s="82"/>
      <c r="D227" s="68" t="s">
        <v>15</v>
      </c>
      <c r="E227" s="35">
        <v>0</v>
      </c>
      <c r="F227" s="47"/>
    </row>
    <row r="228" spans="1:6" ht="14.25" customHeight="1" thickBot="1" x14ac:dyDescent="0.25">
      <c r="A228" s="3"/>
      <c r="B228" s="100"/>
      <c r="C228" s="101"/>
      <c r="D228" s="69" t="s">
        <v>3</v>
      </c>
      <c r="E228" s="38">
        <f>SUM(E226:E227)</f>
        <v>0</v>
      </c>
      <c r="F228" s="48"/>
    </row>
    <row r="229" spans="1:6" ht="14.25" customHeight="1" thickTop="1" thickBot="1" x14ac:dyDescent="0.25">
      <c r="A229" s="3">
        <v>8.08</v>
      </c>
      <c r="B229" s="102">
        <v>70</v>
      </c>
      <c r="C229" s="110" t="s">
        <v>90</v>
      </c>
      <c r="D229" s="68" t="s">
        <v>14</v>
      </c>
      <c r="E229" s="61">
        <v>0</v>
      </c>
      <c r="F229" s="42"/>
    </row>
    <row r="230" spans="1:6" ht="14.25" customHeight="1" thickBot="1" x14ac:dyDescent="0.25">
      <c r="A230" s="3"/>
      <c r="B230" s="89"/>
      <c r="C230" s="111"/>
      <c r="D230" s="68" t="s">
        <v>15</v>
      </c>
      <c r="E230" s="61">
        <v>1</v>
      </c>
      <c r="F230" s="42"/>
    </row>
    <row r="231" spans="1:6" ht="14.25" customHeight="1" thickBot="1" x14ac:dyDescent="0.25">
      <c r="A231" s="3"/>
      <c r="B231" s="90"/>
      <c r="C231" s="112"/>
      <c r="D231" s="69" t="s">
        <v>3</v>
      </c>
      <c r="E231" s="62">
        <v>1</v>
      </c>
      <c r="F231" s="36"/>
    </row>
    <row r="232" spans="1:6" ht="22.15" customHeight="1" thickTop="1" thickBot="1" x14ac:dyDescent="0.25">
      <c r="A232" s="2">
        <v>9</v>
      </c>
      <c r="B232" s="96" t="s">
        <v>91</v>
      </c>
      <c r="C232" s="97"/>
      <c r="D232" s="97"/>
      <c r="E232" s="97"/>
      <c r="F232" s="98"/>
    </row>
    <row r="233" spans="1:6" ht="14.25" customHeight="1" thickTop="1" thickBot="1" x14ac:dyDescent="0.25">
      <c r="A233" s="3">
        <v>9.01</v>
      </c>
      <c r="B233" s="92">
        <v>71</v>
      </c>
      <c r="C233" s="81" t="s">
        <v>16</v>
      </c>
      <c r="D233" s="68" t="s">
        <v>14</v>
      </c>
      <c r="E233" s="35">
        <v>0</v>
      </c>
      <c r="F233" s="47"/>
    </row>
    <row r="234" spans="1:6" ht="14.25" customHeight="1" thickBot="1" x14ac:dyDescent="0.25">
      <c r="A234" s="3"/>
      <c r="B234" s="85"/>
      <c r="C234" s="82"/>
      <c r="D234" s="68" t="s">
        <v>15</v>
      </c>
      <c r="E234" s="35">
        <v>0</v>
      </c>
      <c r="F234" s="47"/>
    </row>
    <row r="235" spans="1:6" ht="14.25" customHeight="1" thickBot="1" x14ac:dyDescent="0.25">
      <c r="A235" s="3"/>
      <c r="B235" s="86"/>
      <c r="C235" s="83"/>
      <c r="D235" s="69" t="s">
        <v>3</v>
      </c>
      <c r="E235" s="11">
        <f>SUM(E233:E234)</f>
        <v>0</v>
      </c>
      <c r="F235" s="48"/>
    </row>
    <row r="236" spans="1:6" ht="14.25" customHeight="1" thickTop="1" thickBot="1" x14ac:dyDescent="0.25">
      <c r="A236" s="3">
        <v>9.02</v>
      </c>
      <c r="B236" s="84">
        <v>72</v>
      </c>
      <c r="C236" s="87" t="s">
        <v>18</v>
      </c>
      <c r="D236" s="68" t="s">
        <v>14</v>
      </c>
      <c r="E236" s="35">
        <v>0</v>
      </c>
      <c r="F236" s="47"/>
    </row>
    <row r="237" spans="1:6" ht="14.25" customHeight="1" thickBot="1" x14ac:dyDescent="0.25">
      <c r="A237" s="3"/>
      <c r="B237" s="85"/>
      <c r="C237" s="82"/>
      <c r="D237" s="68" t="s">
        <v>15</v>
      </c>
      <c r="E237" s="35">
        <v>0</v>
      </c>
      <c r="F237" s="47"/>
    </row>
    <row r="238" spans="1:6" ht="14.25" customHeight="1" thickBot="1" x14ac:dyDescent="0.25">
      <c r="A238" s="3"/>
      <c r="B238" s="100"/>
      <c r="C238" s="101"/>
      <c r="D238" s="69" t="s">
        <v>3</v>
      </c>
      <c r="E238" s="11">
        <f>SUM(E236:E237)</f>
        <v>0</v>
      </c>
      <c r="F238" s="48"/>
    </row>
    <row r="239" spans="1:6" ht="14.25" customHeight="1" thickTop="1" thickBot="1" x14ac:dyDescent="0.25">
      <c r="A239" s="3">
        <v>9.0299999999999994</v>
      </c>
      <c r="B239" s="92">
        <v>73</v>
      </c>
      <c r="C239" s="81" t="s">
        <v>19</v>
      </c>
      <c r="D239" s="68" t="s">
        <v>14</v>
      </c>
      <c r="E239" s="35">
        <v>0</v>
      </c>
      <c r="F239" s="47"/>
    </row>
    <row r="240" spans="1:6" ht="14.25" customHeight="1" thickBot="1" x14ac:dyDescent="0.25">
      <c r="A240" s="3"/>
      <c r="B240" s="85"/>
      <c r="C240" s="82"/>
      <c r="D240" s="68" t="s">
        <v>73</v>
      </c>
      <c r="E240" s="35">
        <v>0</v>
      </c>
      <c r="F240" s="47"/>
    </row>
    <row r="241" spans="1:6" ht="14.25" customHeight="1" thickBot="1" x14ac:dyDescent="0.25">
      <c r="A241" s="3"/>
      <c r="B241" s="86"/>
      <c r="C241" s="83"/>
      <c r="D241" s="69" t="s">
        <v>3</v>
      </c>
      <c r="E241" s="11">
        <f>SUM(E239:E240)</f>
        <v>0</v>
      </c>
      <c r="F241" s="48"/>
    </row>
    <row r="242" spans="1:6" ht="14.25" customHeight="1" thickTop="1" thickBot="1" x14ac:dyDescent="0.25">
      <c r="A242" s="3">
        <v>9.0399999999999991</v>
      </c>
      <c r="B242" s="84">
        <v>74</v>
      </c>
      <c r="C242" s="87" t="s">
        <v>54</v>
      </c>
      <c r="D242" s="68" t="s">
        <v>14</v>
      </c>
      <c r="E242" s="35">
        <v>0</v>
      </c>
      <c r="F242" s="47"/>
    </row>
    <row r="243" spans="1:6" ht="14.25" customHeight="1" thickBot="1" x14ac:dyDescent="0.25">
      <c r="A243" s="3"/>
      <c r="B243" s="85"/>
      <c r="C243" s="82"/>
      <c r="D243" s="68" t="s">
        <v>15</v>
      </c>
      <c r="E243" s="35">
        <v>0</v>
      </c>
      <c r="F243" s="47"/>
    </row>
    <row r="244" spans="1:6" ht="14.25" customHeight="1" thickBot="1" x14ac:dyDescent="0.25">
      <c r="A244" s="3"/>
      <c r="B244" s="86"/>
      <c r="C244" s="83"/>
      <c r="D244" s="69" t="s">
        <v>3</v>
      </c>
      <c r="E244" s="11">
        <f>SUM(E242:E243)</f>
        <v>0</v>
      </c>
      <c r="F244" s="48"/>
    </row>
    <row r="245" spans="1:6" ht="14.25" customHeight="1" thickTop="1" thickBot="1" x14ac:dyDescent="0.25">
      <c r="A245" s="3">
        <v>9.0500000000000007</v>
      </c>
      <c r="B245" s="88">
        <v>75</v>
      </c>
      <c r="C245" s="87" t="s">
        <v>43</v>
      </c>
      <c r="D245" s="68" t="s">
        <v>14</v>
      </c>
      <c r="E245" s="35">
        <v>0</v>
      </c>
      <c r="F245" s="47"/>
    </row>
    <row r="246" spans="1:6" ht="14.25" customHeight="1" thickBot="1" x14ac:dyDescent="0.25">
      <c r="A246" s="3"/>
      <c r="B246" s="89"/>
      <c r="C246" s="82"/>
      <c r="D246" s="71" t="s">
        <v>15</v>
      </c>
      <c r="E246" s="35">
        <v>0</v>
      </c>
      <c r="F246" s="49"/>
    </row>
    <row r="247" spans="1:6" ht="14.25" customHeight="1" thickTop="1" thickBot="1" x14ac:dyDescent="0.25">
      <c r="A247" s="3"/>
      <c r="B247" s="90"/>
      <c r="C247" s="83"/>
      <c r="D247" s="69" t="s">
        <v>3</v>
      </c>
      <c r="E247" s="11">
        <f>SUM(E245:E246)</f>
        <v>0</v>
      </c>
      <c r="F247" s="48"/>
    </row>
    <row r="248" spans="1:6" ht="14.25" customHeight="1" thickTop="1" thickBot="1" x14ac:dyDescent="0.25">
      <c r="A248" s="3">
        <v>9.06</v>
      </c>
      <c r="B248" s="88">
        <v>76</v>
      </c>
      <c r="C248" s="87" t="s">
        <v>44</v>
      </c>
      <c r="D248" s="68" t="s">
        <v>14</v>
      </c>
      <c r="E248" s="35">
        <v>0</v>
      </c>
      <c r="F248" s="47"/>
    </row>
    <row r="249" spans="1:6" ht="14.25" customHeight="1" thickBot="1" x14ac:dyDescent="0.25">
      <c r="A249" s="3"/>
      <c r="B249" s="89"/>
      <c r="C249" s="82"/>
      <c r="D249" s="68" t="s">
        <v>15</v>
      </c>
      <c r="E249" s="35">
        <v>0</v>
      </c>
      <c r="F249" s="47"/>
    </row>
    <row r="250" spans="1:6" ht="14.25" customHeight="1" thickBot="1" x14ac:dyDescent="0.25">
      <c r="A250" s="3"/>
      <c r="B250" s="90"/>
      <c r="C250" s="83"/>
      <c r="D250" s="69" t="s">
        <v>3</v>
      </c>
      <c r="E250" s="38">
        <f>SUM(E248:E249)</f>
        <v>0</v>
      </c>
      <c r="F250" s="48"/>
    </row>
    <row r="251" spans="1:6" ht="14.25" customHeight="1" thickTop="1" thickBot="1" x14ac:dyDescent="0.25">
      <c r="A251" s="3">
        <v>9.07</v>
      </c>
      <c r="B251" s="84">
        <v>77</v>
      </c>
      <c r="C251" s="87" t="s">
        <v>55</v>
      </c>
      <c r="D251" s="68" t="s">
        <v>14</v>
      </c>
      <c r="E251" s="35">
        <v>0</v>
      </c>
      <c r="F251" s="47"/>
    </row>
    <row r="252" spans="1:6" ht="14.25" customHeight="1" thickBot="1" x14ac:dyDescent="0.25">
      <c r="A252" s="3"/>
      <c r="B252" s="85"/>
      <c r="C252" s="82"/>
      <c r="D252" s="68" t="s">
        <v>15</v>
      </c>
      <c r="E252" s="35">
        <v>0</v>
      </c>
      <c r="F252" s="47"/>
    </row>
    <row r="253" spans="1:6" ht="14.25" customHeight="1" thickBot="1" x14ac:dyDescent="0.25">
      <c r="A253" s="3"/>
      <c r="B253" s="86"/>
      <c r="C253" s="83"/>
      <c r="D253" s="69" t="s">
        <v>3</v>
      </c>
      <c r="E253" s="38">
        <f>SUM(E251:E252)</f>
        <v>0</v>
      </c>
      <c r="F253" s="48"/>
    </row>
    <row r="254" spans="1:6" ht="14.25" customHeight="1" thickTop="1" thickBot="1" x14ac:dyDescent="0.25">
      <c r="A254" s="3">
        <v>9.08</v>
      </c>
      <c r="B254" s="88">
        <v>78</v>
      </c>
      <c r="C254" s="93" t="s">
        <v>87</v>
      </c>
      <c r="D254" s="68" t="s">
        <v>14</v>
      </c>
      <c r="E254" s="35">
        <v>0</v>
      </c>
      <c r="F254" s="42"/>
    </row>
    <row r="255" spans="1:6" ht="14.25" customHeight="1" thickBot="1" x14ac:dyDescent="0.25">
      <c r="A255" s="3"/>
      <c r="B255" s="89"/>
      <c r="C255" s="94"/>
      <c r="D255" s="68" t="s">
        <v>15</v>
      </c>
      <c r="E255" s="35">
        <v>0</v>
      </c>
      <c r="F255" s="42"/>
    </row>
    <row r="256" spans="1:6" ht="14.25" customHeight="1" thickBot="1" x14ac:dyDescent="0.25">
      <c r="A256" s="3"/>
      <c r="B256" s="90"/>
      <c r="C256" s="95"/>
      <c r="D256" s="69" t="s">
        <v>3</v>
      </c>
      <c r="E256" s="62">
        <v>0</v>
      </c>
      <c r="F256" s="36"/>
    </row>
    <row r="257" spans="1:6" ht="22.15" customHeight="1" thickTop="1" thickBot="1" x14ac:dyDescent="0.25">
      <c r="A257" s="2">
        <v>10</v>
      </c>
      <c r="B257" s="96" t="s">
        <v>70</v>
      </c>
      <c r="C257" s="97"/>
      <c r="D257" s="97"/>
      <c r="E257" s="97"/>
      <c r="F257" s="98"/>
    </row>
    <row r="258" spans="1:6" ht="14.25" customHeight="1" thickTop="1" thickBot="1" x14ac:dyDescent="0.25">
      <c r="A258" s="3">
        <v>10.01</v>
      </c>
      <c r="B258" s="92">
        <v>79</v>
      </c>
      <c r="C258" s="81" t="s">
        <v>16</v>
      </c>
      <c r="D258" s="68" t="s">
        <v>14</v>
      </c>
      <c r="E258" s="35">
        <v>0</v>
      </c>
      <c r="F258" s="47"/>
    </row>
    <row r="259" spans="1:6" ht="14.25" customHeight="1" thickBot="1" x14ac:dyDescent="0.25">
      <c r="A259" s="3"/>
      <c r="B259" s="85"/>
      <c r="C259" s="82"/>
      <c r="D259" s="68" t="s">
        <v>15</v>
      </c>
      <c r="E259" s="35">
        <v>0</v>
      </c>
      <c r="F259" s="47"/>
    </row>
    <row r="260" spans="1:6" ht="14.25" customHeight="1" thickBot="1" x14ac:dyDescent="0.25">
      <c r="A260" s="3"/>
      <c r="B260" s="86"/>
      <c r="C260" s="83"/>
      <c r="D260" s="69" t="s">
        <v>3</v>
      </c>
      <c r="E260" s="11">
        <f>SUM(E258:E259)</f>
        <v>0</v>
      </c>
      <c r="F260" s="48"/>
    </row>
    <row r="261" spans="1:6" ht="14.25" customHeight="1" thickTop="1" thickBot="1" x14ac:dyDescent="0.25">
      <c r="A261" s="3">
        <v>10.02</v>
      </c>
      <c r="B261" s="84">
        <v>80</v>
      </c>
      <c r="C261" s="87" t="s">
        <v>18</v>
      </c>
      <c r="D261" s="68" t="s">
        <v>14</v>
      </c>
      <c r="E261" s="35">
        <v>0</v>
      </c>
      <c r="F261" s="47"/>
    </row>
    <row r="262" spans="1:6" ht="14.25" customHeight="1" thickBot="1" x14ac:dyDescent="0.25">
      <c r="A262" s="3"/>
      <c r="B262" s="85"/>
      <c r="C262" s="82"/>
      <c r="D262" s="68" t="s">
        <v>15</v>
      </c>
      <c r="E262" s="35">
        <v>0</v>
      </c>
      <c r="F262" s="47"/>
    </row>
    <row r="263" spans="1:6" ht="14.25" customHeight="1" thickBot="1" x14ac:dyDescent="0.25">
      <c r="A263" s="3"/>
      <c r="B263" s="86"/>
      <c r="C263" s="83"/>
      <c r="D263" s="69" t="s">
        <v>3</v>
      </c>
      <c r="E263" s="11">
        <f>SUM(E261:E262)</f>
        <v>0</v>
      </c>
      <c r="F263" s="48"/>
    </row>
    <row r="264" spans="1:6" ht="14.25" customHeight="1" thickTop="1" thickBot="1" x14ac:dyDescent="0.25">
      <c r="A264" s="3">
        <v>10.029999999999999</v>
      </c>
      <c r="B264" s="84">
        <v>81</v>
      </c>
      <c r="C264" s="87" t="s">
        <v>21</v>
      </c>
      <c r="D264" s="68" t="s">
        <v>14</v>
      </c>
      <c r="E264" s="35">
        <v>0</v>
      </c>
      <c r="F264" s="47"/>
    </row>
    <row r="265" spans="1:6" ht="14.25" customHeight="1" thickBot="1" x14ac:dyDescent="0.25">
      <c r="A265" s="3"/>
      <c r="B265" s="85"/>
      <c r="C265" s="82"/>
      <c r="D265" s="68" t="s">
        <v>15</v>
      </c>
      <c r="E265" s="35">
        <v>0</v>
      </c>
      <c r="F265" s="47"/>
    </row>
    <row r="266" spans="1:6" ht="14.25" customHeight="1" thickBot="1" x14ac:dyDescent="0.25">
      <c r="A266" s="3"/>
      <c r="B266" s="86"/>
      <c r="C266" s="83"/>
      <c r="D266" s="69" t="s">
        <v>3</v>
      </c>
      <c r="E266" s="11">
        <f>SUM(E264:E265)</f>
        <v>0</v>
      </c>
      <c r="F266" s="48"/>
    </row>
    <row r="267" spans="1:6" ht="14.25" customHeight="1" thickTop="1" thickBot="1" x14ac:dyDescent="0.25">
      <c r="A267" s="3">
        <v>10.039999999999999</v>
      </c>
      <c r="B267" s="84">
        <v>82</v>
      </c>
      <c r="C267" s="87" t="s">
        <v>59</v>
      </c>
      <c r="D267" s="68" t="s">
        <v>14</v>
      </c>
      <c r="E267" s="35">
        <v>0</v>
      </c>
      <c r="F267" s="47"/>
    </row>
    <row r="268" spans="1:6" ht="14.25" customHeight="1" thickBot="1" x14ac:dyDescent="0.25">
      <c r="A268" s="3"/>
      <c r="B268" s="85"/>
      <c r="C268" s="82"/>
      <c r="D268" s="68" t="s">
        <v>15</v>
      </c>
      <c r="E268" s="35">
        <v>0</v>
      </c>
      <c r="F268" s="47"/>
    </row>
    <row r="269" spans="1:6" ht="14.25" customHeight="1" thickBot="1" x14ac:dyDescent="0.25">
      <c r="A269" s="3"/>
      <c r="B269" s="86"/>
      <c r="C269" s="83"/>
      <c r="D269" s="69" t="s">
        <v>3</v>
      </c>
      <c r="E269" s="11">
        <f>SUM(E267:E268)</f>
        <v>0</v>
      </c>
      <c r="F269" s="48"/>
    </row>
    <row r="270" spans="1:6" ht="14.25" customHeight="1" thickTop="1" thickBot="1" x14ac:dyDescent="0.25">
      <c r="A270" s="3">
        <v>10.050000000000001</v>
      </c>
      <c r="B270" s="88">
        <v>83</v>
      </c>
      <c r="C270" s="116" t="s">
        <v>43</v>
      </c>
      <c r="D270" s="68" t="s">
        <v>14</v>
      </c>
      <c r="E270" s="35">
        <v>0</v>
      </c>
      <c r="F270" s="47"/>
    </row>
    <row r="271" spans="1:6" ht="14.25" customHeight="1" thickBot="1" x14ac:dyDescent="0.25">
      <c r="A271" s="3"/>
      <c r="B271" s="89"/>
      <c r="C271" s="111"/>
      <c r="D271" s="68" t="s">
        <v>15</v>
      </c>
      <c r="E271" s="35">
        <v>0</v>
      </c>
      <c r="F271" s="47"/>
    </row>
    <row r="272" spans="1:6" ht="14.25" customHeight="1" thickBot="1" x14ac:dyDescent="0.25">
      <c r="A272" s="3"/>
      <c r="B272" s="90"/>
      <c r="C272" s="112"/>
      <c r="D272" s="69" t="s">
        <v>3</v>
      </c>
      <c r="E272" s="11">
        <f>SUM(E270:E271)</f>
        <v>0</v>
      </c>
      <c r="F272" s="48"/>
    </row>
    <row r="273" spans="1:6" ht="14.25" customHeight="1" thickTop="1" thickBot="1" x14ac:dyDescent="0.25">
      <c r="A273" s="3">
        <v>10.06</v>
      </c>
      <c r="B273" s="88">
        <v>84</v>
      </c>
      <c r="C273" s="116" t="s">
        <v>44</v>
      </c>
      <c r="D273" s="68" t="s">
        <v>14</v>
      </c>
      <c r="E273" s="35">
        <v>0</v>
      </c>
      <c r="F273" s="47"/>
    </row>
    <row r="274" spans="1:6" ht="14.25" customHeight="1" thickBot="1" x14ac:dyDescent="0.25">
      <c r="A274" s="3"/>
      <c r="B274" s="89"/>
      <c r="C274" s="111"/>
      <c r="D274" s="68" t="s">
        <v>15</v>
      </c>
      <c r="E274" s="35">
        <v>0</v>
      </c>
      <c r="F274" s="47"/>
    </row>
    <row r="275" spans="1:6" ht="14.25" customHeight="1" thickBot="1" x14ac:dyDescent="0.25">
      <c r="A275" s="3"/>
      <c r="B275" s="90"/>
      <c r="C275" s="112"/>
      <c r="D275" s="69" t="s">
        <v>3</v>
      </c>
      <c r="E275" s="38">
        <f>SUM(E273:E274)</f>
        <v>0</v>
      </c>
      <c r="F275" s="48"/>
    </row>
    <row r="276" spans="1:6" ht="14.25" customHeight="1" thickTop="1" thickBot="1" x14ac:dyDescent="0.25">
      <c r="A276" s="3">
        <v>10.07</v>
      </c>
      <c r="B276" s="84">
        <v>85</v>
      </c>
      <c r="C276" s="87" t="s">
        <v>55</v>
      </c>
      <c r="D276" s="68" t="s">
        <v>14</v>
      </c>
      <c r="E276" s="35">
        <v>0</v>
      </c>
      <c r="F276" s="47"/>
    </row>
    <row r="277" spans="1:6" ht="14.25" customHeight="1" thickBot="1" x14ac:dyDescent="0.25">
      <c r="A277" s="3"/>
      <c r="B277" s="85"/>
      <c r="C277" s="82"/>
      <c r="D277" s="68" t="s">
        <v>15</v>
      </c>
      <c r="E277" s="35">
        <v>0</v>
      </c>
      <c r="F277" s="47"/>
    </row>
    <row r="278" spans="1:6" ht="14.25" customHeight="1" thickBot="1" x14ac:dyDescent="0.25">
      <c r="A278" s="3"/>
      <c r="B278" s="100"/>
      <c r="C278" s="101"/>
      <c r="D278" s="69" t="s">
        <v>3</v>
      </c>
      <c r="E278" s="38">
        <f>SUM(E276:E277)</f>
        <v>0</v>
      </c>
      <c r="F278" s="48"/>
    </row>
    <row r="279" spans="1:6" ht="14.25" customHeight="1" thickTop="1" thickBot="1" x14ac:dyDescent="0.25">
      <c r="A279" s="3">
        <v>10.08</v>
      </c>
      <c r="B279" s="102">
        <v>86</v>
      </c>
      <c r="C279" s="103" t="s">
        <v>87</v>
      </c>
      <c r="D279" s="68" t="s">
        <v>14</v>
      </c>
      <c r="E279" s="35">
        <v>0</v>
      </c>
      <c r="F279" s="42"/>
    </row>
    <row r="280" spans="1:6" ht="14.25" customHeight="1" thickBot="1" x14ac:dyDescent="0.25">
      <c r="A280" s="3"/>
      <c r="B280" s="89"/>
      <c r="C280" s="94"/>
      <c r="D280" s="68" t="s">
        <v>15</v>
      </c>
      <c r="E280" s="35">
        <v>0</v>
      </c>
      <c r="F280" s="42"/>
    </row>
    <row r="281" spans="1:6" ht="14.25" customHeight="1" thickBot="1" x14ac:dyDescent="0.25">
      <c r="A281" s="3"/>
      <c r="B281" s="90"/>
      <c r="C281" s="95"/>
      <c r="D281" s="69" t="s">
        <v>3</v>
      </c>
      <c r="E281" s="62">
        <v>0</v>
      </c>
      <c r="F281" s="36"/>
    </row>
    <row r="282" spans="1:6" ht="22.15" customHeight="1" thickTop="1" thickBot="1" x14ac:dyDescent="0.25">
      <c r="A282" s="2">
        <v>11</v>
      </c>
      <c r="B282" s="104" t="s">
        <v>4</v>
      </c>
      <c r="C282" s="105"/>
      <c r="D282" s="105"/>
      <c r="E282" s="105"/>
      <c r="F282" s="106"/>
    </row>
    <row r="283" spans="1:6" ht="14.25" customHeight="1" thickTop="1" thickBot="1" x14ac:dyDescent="0.25">
      <c r="A283" s="3">
        <v>11.01</v>
      </c>
      <c r="B283" s="88">
        <v>87</v>
      </c>
      <c r="C283" s="87" t="s">
        <v>39</v>
      </c>
      <c r="D283" s="68" t="s">
        <v>14</v>
      </c>
      <c r="E283" s="35">
        <v>0</v>
      </c>
      <c r="F283" s="47"/>
    </row>
    <row r="284" spans="1:6" ht="14.25" customHeight="1" thickBot="1" x14ac:dyDescent="0.25">
      <c r="A284" s="3"/>
      <c r="B284" s="89"/>
      <c r="C284" s="82"/>
      <c r="D284" s="68" t="s">
        <v>15</v>
      </c>
      <c r="E284" s="35">
        <v>15</v>
      </c>
      <c r="F284" s="47"/>
    </row>
    <row r="285" spans="1:6" ht="14.25" customHeight="1" thickBot="1" x14ac:dyDescent="0.25">
      <c r="A285" s="3"/>
      <c r="B285" s="90"/>
      <c r="C285" s="83"/>
      <c r="D285" s="69" t="s">
        <v>3</v>
      </c>
      <c r="E285" s="11">
        <f>SUM(E283:E284)</f>
        <v>15</v>
      </c>
      <c r="F285" s="48"/>
    </row>
    <row r="286" spans="1:6" ht="14.25" customHeight="1" thickTop="1" thickBot="1" x14ac:dyDescent="0.25">
      <c r="A286" s="3">
        <v>11.02</v>
      </c>
      <c r="B286" s="88">
        <v>88</v>
      </c>
      <c r="C286" s="87" t="s">
        <v>49</v>
      </c>
      <c r="D286" s="68" t="s">
        <v>14</v>
      </c>
      <c r="E286" s="35">
        <v>0</v>
      </c>
      <c r="F286" s="47"/>
    </row>
    <row r="287" spans="1:6" ht="14.25" customHeight="1" thickBot="1" x14ac:dyDescent="0.25">
      <c r="A287" s="3"/>
      <c r="B287" s="89"/>
      <c r="C287" s="82"/>
      <c r="D287" s="68" t="s">
        <v>15</v>
      </c>
      <c r="E287" s="35">
        <v>15</v>
      </c>
      <c r="F287" s="47"/>
    </row>
    <row r="288" spans="1:6" ht="14.25" customHeight="1" thickBot="1" x14ac:dyDescent="0.25">
      <c r="A288" s="3"/>
      <c r="B288" s="90"/>
      <c r="C288" s="83"/>
      <c r="D288" s="69" t="s">
        <v>3</v>
      </c>
      <c r="E288" s="11">
        <f>SUM(E286:E287)</f>
        <v>15</v>
      </c>
      <c r="F288" s="48"/>
    </row>
    <row r="289" spans="1:6" ht="14.25" customHeight="1" thickTop="1" thickBot="1" x14ac:dyDescent="0.25">
      <c r="A289" s="3">
        <v>11.03</v>
      </c>
      <c r="B289" s="88">
        <v>89</v>
      </c>
      <c r="C289" s="93" t="s">
        <v>81</v>
      </c>
      <c r="D289" s="68" t="s">
        <v>14</v>
      </c>
      <c r="E289" s="35">
        <v>0</v>
      </c>
      <c r="F289" s="47"/>
    </row>
    <row r="290" spans="1:6" ht="14.25" customHeight="1" thickBot="1" x14ac:dyDescent="0.25">
      <c r="A290" s="3"/>
      <c r="B290" s="89"/>
      <c r="C290" s="94"/>
      <c r="D290" s="68" t="s">
        <v>15</v>
      </c>
      <c r="E290" s="35">
        <v>15</v>
      </c>
      <c r="F290" s="47"/>
    </row>
    <row r="291" spans="1:6" ht="14.25" customHeight="1" thickBot="1" x14ac:dyDescent="0.25">
      <c r="A291" s="3"/>
      <c r="B291" s="90"/>
      <c r="C291" s="95"/>
      <c r="D291" s="69" t="s">
        <v>3</v>
      </c>
      <c r="E291" s="11">
        <f>SUM(E289:E290)</f>
        <v>15</v>
      </c>
      <c r="F291" s="48"/>
    </row>
    <row r="292" spans="1:6" ht="14.25" customHeight="1" thickTop="1" thickBot="1" x14ac:dyDescent="0.25">
      <c r="A292" s="3">
        <v>11.04</v>
      </c>
      <c r="B292" s="88">
        <v>90</v>
      </c>
      <c r="C292" s="93" t="s">
        <v>82</v>
      </c>
      <c r="D292" s="68" t="s">
        <v>14</v>
      </c>
      <c r="E292" s="35">
        <v>0</v>
      </c>
      <c r="F292" s="47"/>
    </row>
    <row r="293" spans="1:6" ht="14.25" customHeight="1" thickBot="1" x14ac:dyDescent="0.25">
      <c r="A293" s="3"/>
      <c r="B293" s="89"/>
      <c r="C293" s="94"/>
      <c r="D293" s="68" t="s">
        <v>15</v>
      </c>
      <c r="E293" s="35">
        <v>15</v>
      </c>
      <c r="F293" s="47"/>
    </row>
    <row r="294" spans="1:6" ht="14.25" customHeight="1" thickBot="1" x14ac:dyDescent="0.25">
      <c r="A294" s="3"/>
      <c r="B294" s="90"/>
      <c r="C294" s="95"/>
      <c r="D294" s="69" t="s">
        <v>3</v>
      </c>
      <c r="E294" s="11">
        <f>SUM(E292:E293)</f>
        <v>15</v>
      </c>
      <c r="F294" s="48"/>
    </row>
    <row r="295" spans="1:6" ht="14.25" customHeight="1" thickTop="1" thickBot="1" x14ac:dyDescent="0.25">
      <c r="A295" s="3">
        <v>11.05</v>
      </c>
      <c r="B295" s="88">
        <v>91</v>
      </c>
      <c r="C295" s="93" t="s">
        <v>83</v>
      </c>
      <c r="D295" s="68" t="s">
        <v>14</v>
      </c>
      <c r="E295" s="35">
        <v>0</v>
      </c>
      <c r="F295" s="47"/>
    </row>
    <row r="296" spans="1:6" ht="14.25" customHeight="1" thickBot="1" x14ac:dyDescent="0.25">
      <c r="A296" s="3"/>
      <c r="B296" s="89"/>
      <c r="C296" s="94"/>
      <c r="D296" s="68" t="s">
        <v>15</v>
      </c>
      <c r="E296" s="35">
        <v>0</v>
      </c>
      <c r="F296" s="47"/>
    </row>
    <row r="297" spans="1:6" ht="14.25" customHeight="1" thickBot="1" x14ac:dyDescent="0.25">
      <c r="A297" s="3"/>
      <c r="B297" s="90"/>
      <c r="C297" s="95"/>
      <c r="D297" s="69" t="s">
        <v>3</v>
      </c>
      <c r="E297" s="11">
        <f>SUM(E295:E296)</f>
        <v>0</v>
      </c>
      <c r="F297" s="48"/>
    </row>
    <row r="298" spans="1:6" ht="14.25" customHeight="1" thickTop="1" thickBot="1" x14ac:dyDescent="0.25">
      <c r="A298" s="3">
        <v>11.06</v>
      </c>
      <c r="B298" s="88">
        <v>92</v>
      </c>
      <c r="C298" s="87" t="s">
        <v>50</v>
      </c>
      <c r="D298" s="68" t="s">
        <v>14</v>
      </c>
      <c r="E298" s="35">
        <v>0</v>
      </c>
      <c r="F298" s="47"/>
    </row>
    <row r="299" spans="1:6" ht="14.25" customHeight="1" thickBot="1" x14ac:dyDescent="0.25">
      <c r="A299" s="3"/>
      <c r="B299" s="89"/>
      <c r="C299" s="82"/>
      <c r="D299" s="68" t="s">
        <v>15</v>
      </c>
      <c r="E299" s="35">
        <v>0</v>
      </c>
      <c r="F299" s="47"/>
    </row>
    <row r="300" spans="1:6" ht="14.25" customHeight="1" thickBot="1" x14ac:dyDescent="0.25">
      <c r="A300" s="3"/>
      <c r="B300" s="90"/>
      <c r="C300" s="83"/>
      <c r="D300" s="69" t="s">
        <v>3</v>
      </c>
      <c r="E300" s="11">
        <f>SUM(E298:E299)</f>
        <v>0</v>
      </c>
      <c r="F300" s="48"/>
    </row>
    <row r="301" spans="1:6" ht="14.25" customHeight="1" thickTop="1" thickBot="1" x14ac:dyDescent="0.25">
      <c r="A301" s="3">
        <v>11.07</v>
      </c>
      <c r="B301" s="88">
        <v>93</v>
      </c>
      <c r="C301" s="87" t="s">
        <v>51</v>
      </c>
      <c r="D301" s="68" t="s">
        <v>14</v>
      </c>
      <c r="E301" s="35">
        <v>0</v>
      </c>
      <c r="F301" s="47"/>
    </row>
    <row r="302" spans="1:6" ht="14.25" customHeight="1" thickBot="1" x14ac:dyDescent="0.25">
      <c r="A302" s="3"/>
      <c r="B302" s="89"/>
      <c r="C302" s="82"/>
      <c r="D302" s="68" t="s">
        <v>15</v>
      </c>
      <c r="E302" s="35">
        <v>0</v>
      </c>
      <c r="F302" s="47"/>
    </row>
    <row r="303" spans="1:6" ht="14.25" customHeight="1" thickBot="1" x14ac:dyDescent="0.25">
      <c r="A303" s="3"/>
      <c r="B303" s="90"/>
      <c r="C303" s="83"/>
      <c r="D303" s="69" t="s">
        <v>3</v>
      </c>
      <c r="E303" s="38">
        <f>SUM(E301:E302)</f>
        <v>0</v>
      </c>
      <c r="F303" s="48"/>
    </row>
    <row r="304" spans="1:6" ht="14.25" customHeight="1" thickTop="1" thickBot="1" x14ac:dyDescent="0.25">
      <c r="A304" s="3">
        <v>11.08</v>
      </c>
      <c r="B304" s="88">
        <v>94</v>
      </c>
      <c r="C304" s="87" t="s">
        <v>55</v>
      </c>
      <c r="D304" s="73" t="s">
        <v>14</v>
      </c>
      <c r="E304" s="35">
        <v>0</v>
      </c>
      <c r="F304" s="74"/>
    </row>
    <row r="305" spans="1:6" ht="14.25" customHeight="1" thickBot="1" x14ac:dyDescent="0.25">
      <c r="A305" s="3"/>
      <c r="B305" s="89"/>
      <c r="C305" s="82"/>
      <c r="D305" s="68" t="s">
        <v>15</v>
      </c>
      <c r="E305" s="35">
        <v>0</v>
      </c>
      <c r="F305" s="47"/>
    </row>
    <row r="306" spans="1:6" ht="14.25" customHeight="1" thickBot="1" x14ac:dyDescent="0.25">
      <c r="A306" s="3"/>
      <c r="B306" s="90"/>
      <c r="C306" s="83"/>
      <c r="D306" s="69" t="s">
        <v>3</v>
      </c>
      <c r="E306" s="38">
        <f>SUM(E304:E305)</f>
        <v>0</v>
      </c>
      <c r="F306" s="48"/>
    </row>
    <row r="307" spans="1:6" ht="14.25" customHeight="1" thickTop="1" thickBot="1" x14ac:dyDescent="0.25">
      <c r="A307" s="3">
        <v>11.09</v>
      </c>
      <c r="B307" s="89">
        <v>95</v>
      </c>
      <c r="C307" s="82" t="s">
        <v>92</v>
      </c>
      <c r="D307" s="68" t="s">
        <v>14</v>
      </c>
      <c r="E307" s="61">
        <v>0</v>
      </c>
      <c r="F307" s="42"/>
    </row>
    <row r="308" spans="1:6" ht="14.25" customHeight="1" thickBot="1" x14ac:dyDescent="0.25">
      <c r="A308" s="3"/>
      <c r="B308" s="89"/>
      <c r="C308" s="82"/>
      <c r="D308" s="68" t="s">
        <v>15</v>
      </c>
      <c r="E308" s="61">
        <v>0.5</v>
      </c>
      <c r="F308" s="42"/>
    </row>
    <row r="309" spans="1:6" ht="14.25" customHeight="1" thickBot="1" x14ac:dyDescent="0.25">
      <c r="A309" s="3"/>
      <c r="B309" s="90"/>
      <c r="C309" s="83"/>
      <c r="D309" s="69" t="s">
        <v>3</v>
      </c>
      <c r="E309" s="62">
        <v>0.5</v>
      </c>
      <c r="F309" s="36"/>
    </row>
    <row r="310" spans="1:6" ht="22.15" customHeight="1" thickTop="1" thickBot="1" x14ac:dyDescent="0.25">
      <c r="A310" s="2">
        <v>12</v>
      </c>
      <c r="B310" s="113" t="s">
        <v>5</v>
      </c>
      <c r="C310" s="114"/>
      <c r="D310" s="114"/>
      <c r="E310" s="114"/>
      <c r="F310" s="115"/>
    </row>
    <row r="311" spans="1:6" ht="14.25" customHeight="1" thickTop="1" thickBot="1" x14ac:dyDescent="0.25">
      <c r="A311" s="3">
        <v>12.01</v>
      </c>
      <c r="B311" s="85">
        <v>96</v>
      </c>
      <c r="C311" s="82" t="s">
        <v>71</v>
      </c>
      <c r="D311" s="68" t="s">
        <v>14</v>
      </c>
      <c r="E311" s="40">
        <f>E24+E49+E74+E102+E127+E164+E192+E217+E242+E267+E295</f>
        <v>0</v>
      </c>
      <c r="F311" s="42"/>
    </row>
    <row r="312" spans="1:6" ht="14.25" customHeight="1" thickBot="1" x14ac:dyDescent="0.25">
      <c r="A312" s="3"/>
      <c r="B312" s="85"/>
      <c r="C312" s="82"/>
      <c r="D312" s="68" t="s">
        <v>15</v>
      </c>
      <c r="E312" s="40">
        <f>E25+E50+E75+E103+E128+E165+E193+E218+E243+E268+E296</f>
        <v>0</v>
      </c>
      <c r="F312" s="42"/>
    </row>
    <row r="313" spans="1:6" ht="14.25" customHeight="1" thickBot="1" x14ac:dyDescent="0.25">
      <c r="A313" s="3"/>
      <c r="B313" s="86"/>
      <c r="C313" s="83"/>
      <c r="D313" s="69" t="s">
        <v>3</v>
      </c>
      <c r="E313" s="11">
        <f>SUM(E311:E312)</f>
        <v>0</v>
      </c>
      <c r="F313" s="43"/>
    </row>
    <row r="314" spans="1:6" ht="14.25" customHeight="1" thickTop="1" thickBot="1" x14ac:dyDescent="0.25">
      <c r="A314" s="3">
        <v>12.02</v>
      </c>
      <c r="B314" s="84">
        <v>97</v>
      </c>
      <c r="C314" s="87" t="s">
        <v>52</v>
      </c>
      <c r="D314" s="68" t="s">
        <v>14</v>
      </c>
      <c r="E314" s="40">
        <f>E27+E52+E77+E105+E130+E167+E195+E220+E245+E270+E298</f>
        <v>0</v>
      </c>
      <c r="F314" s="42"/>
    </row>
    <row r="315" spans="1:6" ht="14.25" customHeight="1" thickBot="1" x14ac:dyDescent="0.25">
      <c r="A315" s="3"/>
      <c r="B315" s="85"/>
      <c r="C315" s="82"/>
      <c r="D315" s="68" t="s">
        <v>15</v>
      </c>
      <c r="E315" s="40">
        <f>E28+E53+E78+E106+E131+E168+E196+E221+E246+E271+E299</f>
        <v>0</v>
      </c>
      <c r="F315" s="42"/>
    </row>
    <row r="316" spans="1:6" ht="14.25" customHeight="1" thickBot="1" x14ac:dyDescent="0.25">
      <c r="A316" s="3"/>
      <c r="B316" s="86"/>
      <c r="C316" s="83"/>
      <c r="D316" s="69" t="s">
        <v>3</v>
      </c>
      <c r="E316" s="11">
        <f>SUM(E314:E315)</f>
        <v>0</v>
      </c>
      <c r="F316" s="43"/>
    </row>
    <row r="317" spans="1:6" ht="14.25" customHeight="1" thickTop="1" thickBot="1" x14ac:dyDescent="0.25">
      <c r="A317" s="3">
        <v>12.03</v>
      </c>
      <c r="B317" s="84">
        <v>98</v>
      </c>
      <c r="C317" s="87" t="s">
        <v>53</v>
      </c>
      <c r="D317" s="68" t="s">
        <v>14</v>
      </c>
      <c r="E317" s="41">
        <f>E30+E55+E80+E108+E133+E170+E198+E223+E248+E273+E301</f>
        <v>0</v>
      </c>
      <c r="F317" s="42"/>
    </row>
    <row r="318" spans="1:6" ht="14.25" customHeight="1" thickBot="1" x14ac:dyDescent="0.25">
      <c r="A318" s="3"/>
      <c r="B318" s="85"/>
      <c r="C318" s="82"/>
      <c r="D318" s="68" t="s">
        <v>15</v>
      </c>
      <c r="E318" s="41">
        <f>E31+E56+E81+E109+E134+E171+E199+E224+E249+E274+E302</f>
        <v>0</v>
      </c>
      <c r="F318" s="42"/>
    </row>
    <row r="319" spans="1:6" ht="14.25" customHeight="1" thickBot="1" x14ac:dyDescent="0.25">
      <c r="A319" s="3"/>
      <c r="B319" s="86"/>
      <c r="C319" s="82"/>
      <c r="D319" s="70" t="s">
        <v>3</v>
      </c>
      <c r="E319" s="38">
        <f>SUM(E317:E318)</f>
        <v>0</v>
      </c>
      <c r="F319" s="36"/>
    </row>
    <row r="320" spans="1:6" ht="14.25" customHeight="1" thickTop="1" thickBot="1" x14ac:dyDescent="0.25">
      <c r="A320" s="3">
        <v>12.04</v>
      </c>
      <c r="B320" s="84">
        <v>99</v>
      </c>
      <c r="C320" s="99" t="s">
        <v>72</v>
      </c>
      <c r="D320" s="75" t="s">
        <v>14</v>
      </c>
      <c r="E320" s="41">
        <f>E33+E58+E83+E111+E136+E173+E201+E226+E251+E276+E304</f>
        <v>0</v>
      </c>
      <c r="F320" s="44"/>
    </row>
    <row r="321" spans="1:16" ht="14.25" customHeight="1" thickBot="1" x14ac:dyDescent="0.25">
      <c r="A321" s="3"/>
      <c r="B321" s="85"/>
      <c r="C321" s="82"/>
      <c r="D321" s="68" t="s">
        <v>15</v>
      </c>
      <c r="E321" s="41">
        <f>E34+E59+E84+E112+E137+E174+E202+E227+E252+E277+E305</f>
        <v>0</v>
      </c>
      <c r="F321" s="45"/>
    </row>
    <row r="322" spans="1:16" ht="14.25" customHeight="1" thickBot="1" x14ac:dyDescent="0.25">
      <c r="A322" s="3"/>
      <c r="B322" s="85"/>
      <c r="C322" s="82"/>
      <c r="D322" s="70" t="s">
        <v>3</v>
      </c>
      <c r="E322" s="39">
        <f>SUM(E320:E321)</f>
        <v>0</v>
      </c>
      <c r="F322" s="46"/>
    </row>
    <row r="323" spans="1:16" ht="22.15" customHeight="1" thickTop="1" thickBot="1" x14ac:dyDescent="0.25">
      <c r="A323" s="2">
        <v>13</v>
      </c>
      <c r="B323" s="135" t="s">
        <v>40</v>
      </c>
      <c r="C323" s="136"/>
      <c r="D323" s="136"/>
      <c r="E323" s="136"/>
      <c r="F323" s="137"/>
      <c r="G323" s="78" t="s">
        <v>41</v>
      </c>
      <c r="H323" s="79"/>
      <c r="I323" s="79"/>
      <c r="J323" s="79"/>
      <c r="K323" s="79"/>
      <c r="L323" s="79"/>
      <c r="M323" s="79"/>
      <c r="N323" s="79"/>
      <c r="O323" s="79"/>
      <c r="P323" s="80"/>
    </row>
    <row r="324" spans="1:16" ht="14.25" customHeight="1" thickTop="1" thickBot="1" x14ac:dyDescent="0.25">
      <c r="A324" s="3">
        <v>13.01</v>
      </c>
      <c r="B324" s="85">
        <v>1</v>
      </c>
      <c r="C324" s="82" t="s">
        <v>93</v>
      </c>
      <c r="D324" s="68" t="s">
        <v>14</v>
      </c>
      <c r="E324" s="35"/>
      <c r="F324" s="42"/>
    </row>
    <row r="325" spans="1:16" ht="14.25" customHeight="1" thickBot="1" x14ac:dyDescent="0.25">
      <c r="A325" s="3"/>
      <c r="B325" s="85"/>
      <c r="C325" s="82"/>
      <c r="D325" s="68" t="s">
        <v>15</v>
      </c>
      <c r="E325" s="35"/>
      <c r="F325" s="42"/>
    </row>
    <row r="326" spans="1:16" ht="20.25" customHeight="1" thickBot="1" x14ac:dyDescent="0.25">
      <c r="A326" s="3"/>
      <c r="B326" s="86"/>
      <c r="C326" s="83"/>
      <c r="D326" s="69" t="s">
        <v>3</v>
      </c>
      <c r="E326" s="11">
        <f>SUM(E324:E325)</f>
        <v>0</v>
      </c>
      <c r="F326" s="43"/>
    </row>
    <row r="327" spans="1:16" ht="14.25" customHeight="1" thickTop="1" thickBot="1" x14ac:dyDescent="0.25">
      <c r="A327" s="3">
        <v>13.02</v>
      </c>
      <c r="B327" s="84">
        <v>2</v>
      </c>
      <c r="C327" s="87" t="s">
        <v>94</v>
      </c>
      <c r="D327" s="68" t="s">
        <v>14</v>
      </c>
      <c r="E327" s="61"/>
      <c r="F327" s="42"/>
    </row>
    <row r="328" spans="1:16" ht="14.25" customHeight="1" thickBot="1" x14ac:dyDescent="0.25">
      <c r="A328" s="3"/>
      <c r="B328" s="85"/>
      <c r="C328" s="82"/>
      <c r="D328" s="68" t="s">
        <v>15</v>
      </c>
      <c r="E328" s="61"/>
      <c r="F328" s="42"/>
    </row>
    <row r="329" spans="1:16" ht="23.25" customHeight="1" thickBot="1" x14ac:dyDescent="0.25">
      <c r="A329" s="3"/>
      <c r="B329" s="86"/>
      <c r="C329" s="83"/>
      <c r="D329" s="69" t="s">
        <v>3</v>
      </c>
      <c r="E329" s="38">
        <f>SUM(E327:E328)</f>
        <v>0</v>
      </c>
      <c r="F329" s="43"/>
    </row>
    <row r="330" spans="1:16" ht="14.25" customHeight="1" thickTop="1" x14ac:dyDescent="0.2"/>
  </sheetData>
  <sheetProtection algorithmName="SHA-512" hashValue="2UvGP9BzDnK8Fv40vzQAwKFftfWjNxzBLWxkOq//AZ22GgJPHweBD8w6Ss0q4y4OAWI0kAwJtx1UZA0405CFYA==" saltValue="lmWTmN9uNBcwWQMPiSDUhA==" spinCount="100000" sheet="1" formatCells="0" formatColumns="0" formatRows="0" insertHyperlinks="0" sort="0" autoFilter="0" pivotTables="0"/>
  <mergeCells count="219">
    <mergeCell ref="H16:O22"/>
    <mergeCell ref="H13:O15"/>
    <mergeCell ref="B323:F323"/>
    <mergeCell ref="B3:F3"/>
    <mergeCell ref="C33:C35"/>
    <mergeCell ref="B15:B17"/>
    <mergeCell ref="C15:C17"/>
    <mergeCell ref="B18:B20"/>
    <mergeCell ref="C18:C20"/>
    <mergeCell ref="B21:B23"/>
    <mergeCell ref="C21:C23"/>
    <mergeCell ref="B39:F39"/>
    <mergeCell ref="B40:B42"/>
    <mergeCell ref="C40:C42"/>
    <mergeCell ref="B33:B35"/>
    <mergeCell ref="B93:B95"/>
    <mergeCell ref="C93:C95"/>
    <mergeCell ref="B43:B45"/>
    <mergeCell ref="C43:C45"/>
    <mergeCell ref="B89:F89"/>
    <mergeCell ref="B90:B92"/>
    <mergeCell ref="C90:C92"/>
    <mergeCell ref="B64:F64"/>
    <mergeCell ref="B65:B67"/>
    <mergeCell ref="B111:B113"/>
    <mergeCell ref="C111:C113"/>
    <mergeCell ref="C65:C67"/>
    <mergeCell ref="B68:B70"/>
    <mergeCell ref="B327:B329"/>
    <mergeCell ref="C327:C329"/>
    <mergeCell ref="B324:B326"/>
    <mergeCell ref="C324:C326"/>
    <mergeCell ref="B46:B48"/>
    <mergeCell ref="B55:B57"/>
    <mergeCell ref="C55:C57"/>
    <mergeCell ref="B58:B60"/>
    <mergeCell ref="C58:C60"/>
    <mergeCell ref="B61:B63"/>
    <mergeCell ref="C61:C63"/>
    <mergeCell ref="C46:C48"/>
    <mergeCell ref="B49:B51"/>
    <mergeCell ref="C49:C51"/>
    <mergeCell ref="B52:B54"/>
    <mergeCell ref="C52:C54"/>
    <mergeCell ref="B74:B76"/>
    <mergeCell ref="C74:C76"/>
    <mergeCell ref="B77:B79"/>
    <mergeCell ref="C77:C79"/>
    <mergeCell ref="B124:B126"/>
    <mergeCell ref="C124:C126"/>
    <mergeCell ref="B114:B116"/>
    <mergeCell ref="C114:C116"/>
    <mergeCell ref="B117:F117"/>
    <mergeCell ref="B118:B120"/>
    <mergeCell ref="C118:C120"/>
    <mergeCell ref="B121:B123"/>
    <mergeCell ref="C121:C123"/>
    <mergeCell ref="C68:C70"/>
    <mergeCell ref="B71:B73"/>
    <mergeCell ref="C71:C73"/>
    <mergeCell ref="B80:B82"/>
    <mergeCell ref="C80:C82"/>
    <mergeCell ref="C102:C104"/>
    <mergeCell ref="B105:B107"/>
    <mergeCell ref="C105:C107"/>
    <mergeCell ref="B108:B110"/>
    <mergeCell ref="C108:C110"/>
    <mergeCell ref="B86:B88"/>
    <mergeCell ref="C86:C88"/>
    <mergeCell ref="B96:B98"/>
    <mergeCell ref="C96:C98"/>
    <mergeCell ref="B99:B101"/>
    <mergeCell ref="C99:C101"/>
    <mergeCell ref="B102:B104"/>
    <mergeCell ref="B83:B85"/>
    <mergeCell ref="C83:C85"/>
    <mergeCell ref="B133:B135"/>
    <mergeCell ref="C133:C135"/>
    <mergeCell ref="B136:B138"/>
    <mergeCell ref="C136:C138"/>
    <mergeCell ref="B139:B141"/>
    <mergeCell ref="C139:C141"/>
    <mergeCell ref="B127:B129"/>
    <mergeCell ref="C127:C129"/>
    <mergeCell ref="B130:B132"/>
    <mergeCell ref="C130:C132"/>
    <mergeCell ref="B152:B154"/>
    <mergeCell ref="C152:C154"/>
    <mergeCell ref="B155:B157"/>
    <mergeCell ref="C155:C157"/>
    <mergeCell ref="B158:B160"/>
    <mergeCell ref="C158:C160"/>
    <mergeCell ref="B142:B144"/>
    <mergeCell ref="C142:C144"/>
    <mergeCell ref="B145:B147"/>
    <mergeCell ref="C145:C147"/>
    <mergeCell ref="B148:F148"/>
    <mergeCell ref="B149:B151"/>
    <mergeCell ref="C149:C151"/>
    <mergeCell ref="B170:B172"/>
    <mergeCell ref="C170:C172"/>
    <mergeCell ref="B173:B175"/>
    <mergeCell ref="C173:C175"/>
    <mergeCell ref="B176:B178"/>
    <mergeCell ref="C176:C178"/>
    <mergeCell ref="B161:B163"/>
    <mergeCell ref="C161:C163"/>
    <mergeCell ref="B164:B166"/>
    <mergeCell ref="C164:C166"/>
    <mergeCell ref="B167:B169"/>
    <mergeCell ref="C167:C169"/>
    <mergeCell ref="B189:B191"/>
    <mergeCell ref="C189:C191"/>
    <mergeCell ref="B192:B194"/>
    <mergeCell ref="C192:C194"/>
    <mergeCell ref="B195:B197"/>
    <mergeCell ref="C195:C197"/>
    <mergeCell ref="B179:F179"/>
    <mergeCell ref="B180:B182"/>
    <mergeCell ref="C180:C182"/>
    <mergeCell ref="B183:B185"/>
    <mergeCell ref="C183:C185"/>
    <mergeCell ref="B186:B188"/>
    <mergeCell ref="C186:C188"/>
    <mergeCell ref="B208:B210"/>
    <mergeCell ref="C208:C210"/>
    <mergeCell ref="B211:B213"/>
    <mergeCell ref="C211:C213"/>
    <mergeCell ref="C214:C216"/>
    <mergeCell ref="B217:B219"/>
    <mergeCell ref="C217:C219"/>
    <mergeCell ref="B214:B216"/>
    <mergeCell ref="C198:C200"/>
    <mergeCell ref="B201:B203"/>
    <mergeCell ref="C201:C203"/>
    <mergeCell ref="B204:B206"/>
    <mergeCell ref="C204:C206"/>
    <mergeCell ref="B207:F207"/>
    <mergeCell ref="B198:B200"/>
    <mergeCell ref="B267:B269"/>
    <mergeCell ref="C267:C269"/>
    <mergeCell ref="B270:B272"/>
    <mergeCell ref="C270:C272"/>
    <mergeCell ref="B273:B275"/>
    <mergeCell ref="C273:C275"/>
    <mergeCell ref="B242:B244"/>
    <mergeCell ref="C242:C244"/>
    <mergeCell ref="B245:B247"/>
    <mergeCell ref="C245:C247"/>
    <mergeCell ref="B314:B316"/>
    <mergeCell ref="C314:C316"/>
    <mergeCell ref="B292:B294"/>
    <mergeCell ref="B295:B297"/>
    <mergeCell ref="B307:B309"/>
    <mergeCell ref="C307:C309"/>
    <mergeCell ref="B310:F310"/>
    <mergeCell ref="C295:C297"/>
    <mergeCell ref="B298:B300"/>
    <mergeCell ref="C298:C300"/>
    <mergeCell ref="B301:B303"/>
    <mergeCell ref="C301:C303"/>
    <mergeCell ref="B304:B306"/>
    <mergeCell ref="B283:B285"/>
    <mergeCell ref="C283:C285"/>
    <mergeCell ref="C304:C306"/>
    <mergeCell ref="B286:B288"/>
    <mergeCell ref="C286:C288"/>
    <mergeCell ref="B289:B291"/>
    <mergeCell ref="C289:C291"/>
    <mergeCell ref="B311:B313"/>
    <mergeCell ref="C311:C313"/>
    <mergeCell ref="B14:F14"/>
    <mergeCell ref="B24:B26"/>
    <mergeCell ref="C24:C26"/>
    <mergeCell ref="C27:C29"/>
    <mergeCell ref="B30:B32"/>
    <mergeCell ref="C30:C32"/>
    <mergeCell ref="C248:C250"/>
    <mergeCell ref="B251:B253"/>
    <mergeCell ref="C251:C253"/>
    <mergeCell ref="B239:B241"/>
    <mergeCell ref="C239:C241"/>
    <mergeCell ref="B229:B231"/>
    <mergeCell ref="C229:C231"/>
    <mergeCell ref="B232:F232"/>
    <mergeCell ref="B233:B235"/>
    <mergeCell ref="C233:C235"/>
    <mergeCell ref="B236:B238"/>
    <mergeCell ref="C236:C238"/>
    <mergeCell ref="B220:B222"/>
    <mergeCell ref="C220:C222"/>
    <mergeCell ref="B223:B225"/>
    <mergeCell ref="C223:C225"/>
    <mergeCell ref="B226:B228"/>
    <mergeCell ref="C226:C228"/>
    <mergeCell ref="G323:P323"/>
    <mergeCell ref="C258:C260"/>
    <mergeCell ref="B261:B263"/>
    <mergeCell ref="C261:C263"/>
    <mergeCell ref="B264:B266"/>
    <mergeCell ref="B248:B250"/>
    <mergeCell ref="B27:B29"/>
    <mergeCell ref="B36:B38"/>
    <mergeCell ref="C36:C38"/>
    <mergeCell ref="B254:B256"/>
    <mergeCell ref="C254:C256"/>
    <mergeCell ref="C264:C266"/>
    <mergeCell ref="B257:F257"/>
    <mergeCell ref="B258:B260"/>
    <mergeCell ref="B320:B322"/>
    <mergeCell ref="C320:C322"/>
    <mergeCell ref="B317:B319"/>
    <mergeCell ref="C317:C319"/>
    <mergeCell ref="C292:C294"/>
    <mergeCell ref="B276:B278"/>
    <mergeCell ref="C276:C278"/>
    <mergeCell ref="B279:B281"/>
    <mergeCell ref="C279:C281"/>
    <mergeCell ref="B282:F282"/>
  </mergeCells>
  <dataValidations count="2">
    <dataValidation type="list" allowBlank="1" showInputMessage="1" showErrorMessage="1" sqref="E6" xr:uid="{43EFE1B5-B618-4667-9A74-F8B02CB8237A}">
      <formula1>$V$2:$V$5</formula1>
    </dataValidation>
    <dataValidation type="list" allowBlank="1" showInputMessage="1" showErrorMessage="1" sqref="F9" xr:uid="{089C1963-8E9A-4509-913D-AC8D6CD48731}">
      <formula1>$X$2:$X$206</formula1>
    </dataValidation>
  </dataValidations>
  <pageMargins left="0.23622047244094491" right="0.23622047244094491" top="0.74803149606299213" bottom="0.74803149606299213" header="0.31496062992125984" footer="0.31496062992125984"/>
  <pageSetup paperSize="9" scale="54" fitToHeight="5" orientation="portrait" r:id="rId1"/>
  <rowBreaks count="1" manualBreakCount="1">
    <brk id="89"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6A9F3-9D28-47C3-B538-18B80D85BBE7}">
  <sheetPr>
    <pageSetUpPr fitToPage="1"/>
  </sheetPr>
  <dimension ref="A1:S26"/>
  <sheetViews>
    <sheetView topLeftCell="B1" zoomScaleNormal="100" workbookViewId="0">
      <selection activeCell="E20" sqref="E20"/>
    </sheetView>
  </sheetViews>
  <sheetFormatPr defaultColWidth="9.28515625" defaultRowHeight="12.75" x14ac:dyDescent="0.25"/>
  <cols>
    <col min="1" max="1" width="5.28515625" style="1" hidden="1" customWidth="1"/>
    <col min="2" max="2" width="4.5703125" style="50" customWidth="1"/>
    <col min="3" max="3" width="105.28515625" style="50" customWidth="1"/>
    <col min="4" max="4" width="11.28515625" style="50" customWidth="1"/>
    <col min="5" max="5" width="13.28515625" style="50" customWidth="1"/>
    <col min="6" max="6" width="20.140625" style="50" customWidth="1"/>
    <col min="7" max="7" width="11.85546875" style="50" customWidth="1"/>
    <col min="8" max="8" width="9.28515625" style="50"/>
    <col min="9" max="9" width="10.28515625" style="50" customWidth="1"/>
    <col min="10" max="11" width="9.28515625" style="50"/>
    <col min="12" max="12" width="6" style="50" customWidth="1"/>
    <col min="13" max="13" width="9.28515625" style="50"/>
    <col min="14" max="14" width="7.140625" style="50" customWidth="1"/>
    <col min="15" max="15" width="9.28515625" style="50"/>
    <col min="16" max="16" width="5.28515625" style="50" customWidth="1"/>
    <col min="17" max="17" width="9.28515625" style="50"/>
    <col min="18" max="18" width="6.5703125" style="50" customWidth="1"/>
    <col min="19" max="16384" width="9.28515625" style="50"/>
  </cols>
  <sheetData>
    <row r="1" spans="1:19" ht="13.5" x14ac:dyDescent="0.25">
      <c r="F1" s="51" t="s">
        <v>9</v>
      </c>
    </row>
    <row r="2" spans="1:19" ht="13.5" x14ac:dyDescent="0.25">
      <c r="F2" s="51"/>
    </row>
    <row r="3" spans="1:19" ht="15.6" customHeight="1" x14ac:dyDescent="0.25">
      <c r="B3" s="139" t="s">
        <v>75</v>
      </c>
      <c r="C3" s="139"/>
      <c r="D3" s="139"/>
      <c r="E3" s="139"/>
      <c r="F3" s="139"/>
    </row>
    <row r="4" spans="1:19" ht="15.6" customHeight="1" x14ac:dyDescent="0.25">
      <c r="B4" s="52"/>
      <c r="C4" s="52"/>
      <c r="D4" s="52"/>
      <c r="E4" s="52"/>
      <c r="F4" s="52"/>
    </row>
    <row r="5" spans="1:19" ht="13.5" thickBot="1" x14ac:dyDescent="0.3"/>
    <row r="6" spans="1:19" ht="13.5" thickBot="1" x14ac:dyDescent="0.3">
      <c r="E6" s="6" t="s">
        <v>12</v>
      </c>
      <c r="F6" s="60">
        <f>'Anexa nr.2 - EE'!E6</f>
        <v>4</v>
      </c>
    </row>
    <row r="7" spans="1:19" ht="13.5" thickBot="1" x14ac:dyDescent="0.3">
      <c r="E7" s="7" t="s">
        <v>13</v>
      </c>
      <c r="F7" s="8">
        <v>2024</v>
      </c>
    </row>
    <row r="12" spans="1:19" ht="13.5" thickBot="1" x14ac:dyDescent="0.3">
      <c r="D12" s="53"/>
      <c r="E12" s="53"/>
      <c r="F12" s="53"/>
      <c r="G12" s="53"/>
    </row>
    <row r="13" spans="1:19" s="12" customFormat="1" ht="60.75" thickBot="1" x14ac:dyDescent="0.25">
      <c r="B13" s="13" t="s">
        <v>6</v>
      </c>
      <c r="C13" s="14" t="s">
        <v>8</v>
      </c>
      <c r="D13" s="14" t="s">
        <v>95</v>
      </c>
      <c r="E13" s="14" t="s">
        <v>96</v>
      </c>
      <c r="F13" s="15" t="s">
        <v>97</v>
      </c>
      <c r="G13" s="16" t="s">
        <v>98</v>
      </c>
      <c r="I13" s="17" t="s">
        <v>38</v>
      </c>
      <c r="J13" s="17" t="s">
        <v>99</v>
      </c>
    </row>
    <row r="14" spans="1:19" s="12" customFormat="1" thickBot="1" x14ac:dyDescent="0.25">
      <c r="B14" s="18">
        <v>0</v>
      </c>
      <c r="C14" s="19">
        <v>1</v>
      </c>
      <c r="D14" s="20">
        <v>2</v>
      </c>
      <c r="E14" s="20">
        <v>3</v>
      </c>
      <c r="F14" s="21" t="s">
        <v>7</v>
      </c>
      <c r="G14" s="22"/>
      <c r="I14" s="23"/>
      <c r="J14" s="23"/>
      <c r="L14" s="126" t="s">
        <v>207</v>
      </c>
      <c r="M14" s="127"/>
      <c r="N14" s="127"/>
      <c r="O14" s="127"/>
      <c r="P14" s="127"/>
      <c r="Q14" s="127"/>
      <c r="R14" s="127"/>
      <c r="S14" s="128"/>
    </row>
    <row r="15" spans="1:19" s="12" customFormat="1" thickBot="1" x14ac:dyDescent="0.25">
      <c r="A15" s="24">
        <v>1</v>
      </c>
      <c r="B15" s="25">
        <v>1</v>
      </c>
      <c r="C15" s="26" t="s">
        <v>17</v>
      </c>
      <c r="D15" s="27">
        <f>'Anexa nr.2 - EE'!E17</f>
        <v>29</v>
      </c>
      <c r="E15" s="27">
        <f>'Anexa nr.2 - EE'!E23</f>
        <v>29</v>
      </c>
      <c r="F15" s="28">
        <f>IF(D15=0,0,IF(E15&gt;D15,1,IF(D15+E15=0,0,IF(E15/D15&gt;1,0,E15/D15))))</f>
        <v>1</v>
      </c>
      <c r="G15" s="22">
        <f>IF(F15&gt;=95%,5,IF(F15&gt;=85%,4,IF(F15&gt;=75%,3,IF(F15&gt;=50%,2,IF(AND(F15&lt;50%,F15&gt;0),1,IF(AND(D15,E15=0),1,0))))))</f>
        <v>5</v>
      </c>
      <c r="I15" s="29">
        <f>'Anexa nr.2 - EE'!E38</f>
        <v>1.5</v>
      </c>
      <c r="J15" s="22" t="s">
        <v>100</v>
      </c>
      <c r="L15" s="129"/>
      <c r="M15" s="130"/>
      <c r="N15" s="130"/>
      <c r="O15" s="130"/>
      <c r="P15" s="130"/>
      <c r="Q15" s="130"/>
      <c r="R15" s="130"/>
      <c r="S15" s="131"/>
    </row>
    <row r="16" spans="1:19" s="12" customFormat="1" thickBot="1" x14ac:dyDescent="0.25">
      <c r="A16" s="24">
        <v>2</v>
      </c>
      <c r="B16" s="25">
        <f>B15+1</f>
        <v>2</v>
      </c>
      <c r="C16" s="26" t="s">
        <v>56</v>
      </c>
      <c r="D16" s="27">
        <f>'Anexa nr.2 - EE'!E42</f>
        <v>65</v>
      </c>
      <c r="E16" s="27">
        <f>'Anexa nr.2 - EE'!E48</f>
        <v>65</v>
      </c>
      <c r="F16" s="28">
        <f t="shared" ref="F16:F25" si="0">IF(D16=0,0,IF(E16&gt;D16,1,IF(D16+E16=0,0,IF(E16/D16&gt;1,0,E16/D16))))</f>
        <v>1</v>
      </c>
      <c r="G16" s="22">
        <f t="shared" ref="G16:G25" si="1">IF(F16&gt;=95%,5,IF(F16&gt;=85%,4,IF(F16&gt;=75%,3,IF(F16&gt;=50%,2,IF(AND(F16&lt;50%,F16&gt;0),1,IF(AND(D16,E16=0),1,0))))))</f>
        <v>5</v>
      </c>
      <c r="I16" s="29">
        <f>'Anexa nr.2 - EE'!E63</f>
        <v>5</v>
      </c>
      <c r="J16" s="22" t="s">
        <v>100</v>
      </c>
      <c r="L16" s="129"/>
      <c r="M16" s="130"/>
      <c r="N16" s="130"/>
      <c r="O16" s="130"/>
      <c r="P16" s="130"/>
      <c r="Q16" s="130"/>
      <c r="R16" s="130"/>
      <c r="S16" s="131"/>
    </row>
    <row r="17" spans="1:19" s="12" customFormat="1" thickBot="1" x14ac:dyDescent="0.25">
      <c r="A17" s="24">
        <v>3</v>
      </c>
      <c r="B17" s="25">
        <f t="shared" ref="B17:B25" si="2">B16+1</f>
        <v>3</v>
      </c>
      <c r="C17" s="26" t="s">
        <v>85</v>
      </c>
      <c r="D17" s="27">
        <f>'Anexa nr.2 - EE'!E67</f>
        <v>70</v>
      </c>
      <c r="E17" s="27">
        <f>'Anexa nr.2 - EE'!E73</f>
        <v>70</v>
      </c>
      <c r="F17" s="28">
        <f t="shared" si="0"/>
        <v>1</v>
      </c>
      <c r="G17" s="22">
        <f t="shared" si="1"/>
        <v>5</v>
      </c>
      <c r="I17" s="29">
        <f>'Anexa nr.2 - EE'!E88</f>
        <v>5</v>
      </c>
      <c r="J17" s="22" t="s">
        <v>100</v>
      </c>
      <c r="L17" s="129"/>
      <c r="M17" s="130"/>
      <c r="N17" s="130"/>
      <c r="O17" s="130"/>
      <c r="P17" s="130"/>
      <c r="Q17" s="130"/>
      <c r="R17" s="130"/>
      <c r="S17" s="131"/>
    </row>
    <row r="18" spans="1:19" s="12" customFormat="1" thickBot="1" x14ac:dyDescent="0.25">
      <c r="A18" s="24">
        <v>4</v>
      </c>
      <c r="B18" s="25">
        <f t="shared" si="2"/>
        <v>4</v>
      </c>
      <c r="C18" s="26" t="s">
        <v>22</v>
      </c>
      <c r="D18" s="27">
        <f>'Anexa nr.2 - EE'!E92</f>
        <v>2</v>
      </c>
      <c r="E18" s="27">
        <f>'Anexa nr.2 - EE'!E101</f>
        <v>2</v>
      </c>
      <c r="F18" s="28">
        <f t="shared" si="0"/>
        <v>1</v>
      </c>
      <c r="G18" s="22">
        <f t="shared" si="1"/>
        <v>5</v>
      </c>
      <c r="I18" s="29">
        <f>'Anexa nr.2 - EE'!E116</f>
        <v>7.5</v>
      </c>
      <c r="J18" s="22" t="s">
        <v>100</v>
      </c>
      <c r="L18" s="129"/>
      <c r="M18" s="130"/>
      <c r="N18" s="130"/>
      <c r="O18" s="130"/>
      <c r="P18" s="130"/>
      <c r="Q18" s="130"/>
      <c r="R18" s="130"/>
      <c r="S18" s="131"/>
    </row>
    <row r="19" spans="1:19" s="12" customFormat="1" ht="13.5" customHeight="1" thickBot="1" x14ac:dyDescent="0.25">
      <c r="A19" s="24">
        <v>5</v>
      </c>
      <c r="B19" s="25">
        <f t="shared" si="2"/>
        <v>5</v>
      </c>
      <c r="C19" s="26" t="s">
        <v>62</v>
      </c>
      <c r="D19" s="27">
        <f>'Anexa nr.2 - EE'!E120</f>
        <v>0</v>
      </c>
      <c r="E19" s="27">
        <f>'Anexa nr.2 - EE'!E126</f>
        <v>0</v>
      </c>
      <c r="F19" s="28">
        <f t="shared" si="0"/>
        <v>0</v>
      </c>
      <c r="G19" s="22">
        <f t="shared" si="1"/>
        <v>0</v>
      </c>
      <c r="I19" s="29">
        <f>'Anexa nr.2 - EE'!E141</f>
        <v>0</v>
      </c>
      <c r="J19" s="22" t="s">
        <v>100</v>
      </c>
      <c r="L19" s="132"/>
      <c r="M19" s="133"/>
      <c r="N19" s="133"/>
      <c r="O19" s="133"/>
      <c r="P19" s="133"/>
      <c r="Q19" s="133"/>
      <c r="R19" s="133"/>
      <c r="S19" s="134"/>
    </row>
    <row r="20" spans="1:19" s="12" customFormat="1" ht="12" customHeight="1" thickBot="1" x14ac:dyDescent="0.25">
      <c r="A20" s="24">
        <v>6</v>
      </c>
      <c r="B20" s="25">
        <f t="shared" si="2"/>
        <v>6</v>
      </c>
      <c r="C20" s="26" t="s">
        <v>66</v>
      </c>
      <c r="D20" s="27">
        <f>'Anexa nr.2 - EE'!E160</f>
        <v>0</v>
      </c>
      <c r="E20" s="27">
        <f>'Anexa nr.2 - EE'!E163</f>
        <v>0</v>
      </c>
      <c r="F20" s="28">
        <f t="shared" si="0"/>
        <v>0</v>
      </c>
      <c r="G20" s="22">
        <f t="shared" si="1"/>
        <v>0</v>
      </c>
      <c r="I20" s="29">
        <f>'Anexa nr.2 - EE'!E178</f>
        <v>0</v>
      </c>
      <c r="J20" s="22" t="s">
        <v>101</v>
      </c>
    </row>
    <row r="21" spans="1:19" s="12" customFormat="1" thickBot="1" x14ac:dyDescent="0.25">
      <c r="A21" s="24">
        <v>7</v>
      </c>
      <c r="B21" s="25">
        <f t="shared" si="2"/>
        <v>7</v>
      </c>
      <c r="C21" s="26" t="s">
        <v>34</v>
      </c>
      <c r="D21" s="27">
        <f>'Anexa nr.2 - EE'!E188</f>
        <v>11</v>
      </c>
      <c r="E21" s="27">
        <f>'Anexa nr.2 - EE'!E191</f>
        <v>11</v>
      </c>
      <c r="F21" s="28">
        <f t="shared" si="0"/>
        <v>1</v>
      </c>
      <c r="G21" s="22">
        <f t="shared" si="1"/>
        <v>5</v>
      </c>
      <c r="I21" s="29">
        <f>'Anexa nr.2 - EE'!E206</f>
        <v>1</v>
      </c>
      <c r="J21" s="22" t="s">
        <v>100</v>
      </c>
    </row>
    <row r="22" spans="1:19" s="12" customFormat="1" thickBot="1" x14ac:dyDescent="0.25">
      <c r="A22" s="24">
        <v>8</v>
      </c>
      <c r="B22" s="25">
        <f t="shared" si="2"/>
        <v>8</v>
      </c>
      <c r="C22" s="26" t="s">
        <v>36</v>
      </c>
      <c r="D22" s="27">
        <f>'Anexa nr.2 - EE'!E213</f>
        <v>11</v>
      </c>
      <c r="E22" s="27">
        <f>'Anexa nr.2 - EE'!E216</f>
        <v>11</v>
      </c>
      <c r="F22" s="28">
        <f t="shared" si="0"/>
        <v>1</v>
      </c>
      <c r="G22" s="22">
        <f t="shared" si="1"/>
        <v>5</v>
      </c>
      <c r="I22" s="29">
        <f>'Anexa nr.2 - EE'!E231</f>
        <v>1</v>
      </c>
      <c r="J22" s="22" t="s">
        <v>100</v>
      </c>
    </row>
    <row r="23" spans="1:19" s="12" customFormat="1" thickBot="1" x14ac:dyDescent="0.25">
      <c r="A23" s="24">
        <v>9</v>
      </c>
      <c r="B23" s="25">
        <f t="shared" si="2"/>
        <v>9</v>
      </c>
      <c r="C23" s="26" t="s">
        <v>91</v>
      </c>
      <c r="D23" s="27">
        <f>'Anexa nr.2 - EE'!E235</f>
        <v>0</v>
      </c>
      <c r="E23" s="27">
        <f>'Anexa nr.2 - EE'!E241</f>
        <v>0</v>
      </c>
      <c r="F23" s="28">
        <f t="shared" si="0"/>
        <v>0</v>
      </c>
      <c r="G23" s="22">
        <f t="shared" si="1"/>
        <v>0</v>
      </c>
      <c r="I23" s="29">
        <f>'Anexa nr.2 - EE'!E256</f>
        <v>0</v>
      </c>
      <c r="J23" s="22" t="s">
        <v>100</v>
      </c>
    </row>
    <row r="24" spans="1:19" s="12" customFormat="1" thickBot="1" x14ac:dyDescent="0.25">
      <c r="A24" s="24">
        <v>10</v>
      </c>
      <c r="B24" s="25">
        <f t="shared" si="2"/>
        <v>10</v>
      </c>
      <c r="C24" s="26" t="s">
        <v>70</v>
      </c>
      <c r="D24" s="27">
        <f>'Anexa nr.2 - EE'!E260</f>
        <v>0</v>
      </c>
      <c r="E24" s="27">
        <f>'Anexa nr.2 - EE'!E266</f>
        <v>0</v>
      </c>
      <c r="F24" s="28">
        <f t="shared" si="0"/>
        <v>0</v>
      </c>
      <c r="G24" s="22">
        <f t="shared" si="1"/>
        <v>0</v>
      </c>
      <c r="I24" s="29">
        <f>'Anexa nr.2 - EE'!E281</f>
        <v>0</v>
      </c>
      <c r="J24" s="22" t="s">
        <v>100</v>
      </c>
    </row>
    <row r="25" spans="1:19" s="12" customFormat="1" thickBot="1" x14ac:dyDescent="0.25">
      <c r="A25" s="24">
        <v>11</v>
      </c>
      <c r="B25" s="25">
        <f t="shared" si="2"/>
        <v>11</v>
      </c>
      <c r="C25" s="26" t="s">
        <v>4</v>
      </c>
      <c r="D25" s="27">
        <f>'Anexa nr.2 - EE'!E291</f>
        <v>15</v>
      </c>
      <c r="E25" s="27">
        <f>'Anexa nr.2 - EE'!E294</f>
        <v>15</v>
      </c>
      <c r="F25" s="28">
        <f t="shared" si="0"/>
        <v>1</v>
      </c>
      <c r="G25" s="22">
        <f t="shared" si="1"/>
        <v>5</v>
      </c>
      <c r="I25" s="29">
        <f>'Anexa nr.2 - EE'!E309</f>
        <v>0.5</v>
      </c>
      <c r="J25" s="22" t="s">
        <v>102</v>
      </c>
    </row>
    <row r="26" spans="1:19" s="12" customFormat="1" thickBot="1" x14ac:dyDescent="0.25">
      <c r="F26" s="30" t="s">
        <v>103</v>
      </c>
      <c r="G26" s="31">
        <f>IFERROR(AVERAGEIF(G15:G25,"&lt;&gt;0"),0)</f>
        <v>5</v>
      </c>
    </row>
  </sheetData>
  <sheetProtection algorithmName="SHA-512" hashValue="THUeVV0HzKKnGyExFbU1Zf097ygOo3BPASSMggRN+0X28IsomlCdAk44xl+oYHLX/dnT99mqbNMpDULvmkOpSw==" saltValue="JqNW2DCjMPMWBKEIsN+p8g==" spinCount="100000" sheet="1" formatCells="0" formatColumns="0" formatRows="0" insertHyperlinks="0" sort="0" autoFilter="0" pivotTables="0"/>
  <mergeCells count="2">
    <mergeCell ref="B3:F3"/>
    <mergeCell ref="L14:S19"/>
  </mergeCells>
  <pageMargins left="0.23622047244094491" right="0.23622047244094491" top="0.74803149606299213" bottom="0.74803149606299213"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vt:i4>
      </vt:variant>
    </vt:vector>
  </HeadingPairs>
  <TitlesOfParts>
    <vt:vector size="17" baseType="lpstr">
      <vt:lpstr>Anexa nr.2 - EE</vt:lpstr>
      <vt:lpstr>Anexa nr.3 - EE</vt:lpstr>
      <vt:lpstr>'Anexa nr.2 - EE'!_Hlk59456786</vt:lpstr>
      <vt:lpstr>'Anexa nr.2 - EE'!_Hlk59458738</vt:lpstr>
      <vt:lpstr>'Anexa nr.2 - EE'!_Hlk59460392</vt:lpstr>
      <vt:lpstr>'Anexa nr.2 - EE'!_Hlk59535775</vt:lpstr>
      <vt:lpstr>'Anexa nr.2 - EE'!_Hlk59540312</vt:lpstr>
      <vt:lpstr>'Anexa nr.2 - EE'!_Hlk59540511</vt:lpstr>
      <vt:lpstr>'Anexa nr.2 - EE'!_Hlk59542797</vt:lpstr>
      <vt:lpstr>'Anexa nr.2 - EE'!_Hlk59549255</vt:lpstr>
      <vt:lpstr>'Anexa nr.2 - EE'!_Hlk59706073</vt:lpstr>
      <vt:lpstr>'Anexa nr.2 - EE'!_Hlk72944352</vt:lpstr>
      <vt:lpstr>'Anexa nr.2 - EE'!_Hlk75355574</vt:lpstr>
      <vt:lpstr>'Anexa nr.2 - EE'!_Hlk75356270</vt:lpstr>
      <vt:lpstr>'Anexa nr.2 - EE'!_Hlk75441473</vt:lpstr>
      <vt:lpstr>'Anexa nr.2 - EE'!Print_Area</vt:lpstr>
      <vt:lpstr>'Anexa nr.3 - EE'!Print_Area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IORDACHE</dc:creator>
  <cp:lastModifiedBy>Mihaela Dascalu</cp:lastModifiedBy>
  <cp:lastPrinted>2025-01-31T16:34:22Z</cp:lastPrinted>
  <dcterms:created xsi:type="dcterms:W3CDTF">2021-10-12T12:41:17Z</dcterms:created>
  <dcterms:modified xsi:type="dcterms:W3CDTF">2025-01-31T16:34:26Z</dcterms:modified>
</cp:coreProperties>
</file>