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NEXA 1" sheetId="1" r:id="rId1"/>
    <sheet name="ANEXA 2" sheetId="2" r:id="rId2"/>
  </sheets>
  <definedNames/>
  <calcPr fullCalcOnLoad="1"/>
</workbook>
</file>

<file path=xl/sharedStrings.xml><?xml version="1.0" encoding="utf-8"?>
<sst xmlns="http://schemas.openxmlformats.org/spreadsheetml/2006/main" count="267" uniqueCount="81">
  <si>
    <t>ANEXA Nr. 1</t>
  </si>
  <si>
    <t>la standardul de performanta</t>
  </si>
  <si>
    <t>Indicatori de performanta generali privind calitatea activitatii de furnizare</t>
  </si>
  <si>
    <t>Furnizor :  SC ENERGY DISTRIBUTION SERVICES SRL</t>
  </si>
  <si>
    <t>Nr. crt</t>
  </si>
  <si>
    <t>Indicator de performanta</t>
  </si>
  <si>
    <t>Tipul CF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</si>
  <si>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</si>
  <si>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</si>
  <si>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</si>
  <si>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</si>
  <si>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</si>
  <si>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</si>
  <si>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</si>
  <si>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</si>
  <si>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</si>
  <si>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</si>
  <si>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</si>
  <si>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</si>
  <si>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Semestrul I</t>
  </si>
  <si>
    <t>Semestrul II</t>
  </si>
  <si>
    <t>Anul</t>
  </si>
  <si>
    <t>Durata medie de emitere a ofertelor de furnizare –  art. 5 alin. (1) lit. a)</t>
  </si>
  <si>
    <t>casnic</t>
  </si>
  <si>
    <t>noncasnic mic</t>
  </si>
  <si>
    <t>noncasnic mare</t>
  </si>
  <si>
    <t>total</t>
  </si>
  <si>
    <t>2. Durata medie de semnare a contractelor de furnizare – art. 5 alin (1) lit. b)</t>
  </si>
  <si>
    <t xml:space="preserve"> Numarul de contestatii justificate privind facturarea – art. 8 alin. (1) lit. a)</t>
  </si>
  <si>
    <t xml:space="preserve"> Numarul de contestatii justificate privind facturarea, raportat la numarul consumatorilor deserviti – art. 8 alin. (1) lit. a)</t>
  </si>
  <si>
    <t xml:space="preserve"> Durata medie de solutionare a contestatiilor privind facturarea – art. 8 alin. (1) lit. b)</t>
  </si>
  <si>
    <t>Numarul de locuri de consum deconectate pentru care furnizorul solicita reluarea in 4 ore – art. 9 alin. (2)  lit. a)</t>
  </si>
  <si>
    <t>Numarul de locuri de consum deconectate pentru care furnizorul solicita reluarea in mai mult de 4 ore – art. 9 alin. (2) lit. b)</t>
  </si>
  <si>
    <t>Numarul de solicitari de modificare a tarifului reglementat de catre clientii casnici, solutionate in mai putin de 10 zile lucratoare – art. 10 alin. (2)</t>
  </si>
  <si>
    <t xml:space="preserve"> Numar de petitii de tipul celor prevazute la art. 11 alin. (1), reprezentand o contestatie justificata
– art. 11 alin. (3) lit. a)
 Numar de petitii de tipul celor prevazute la art. 11 alin. (1), reprezentand o contestatie justificata
– art. 11 alin. (3) lit. a)
 Numar de petitii de tipul celor prevazute la art. 11 alin. (1), reprezentand o contestatie justificata
– art. 11 alin. (3) lit. a)
</t>
  </si>
  <si>
    <t>Durata medie de raspuns la petitiile prevazute la art. 11 alin. (1) - art.11 alin.(3) lit. b)</t>
  </si>
  <si>
    <t>Durata medie de transmisie catre operatorul de retea a sesizarilor primate prin fax sau prin e- mail – art. 13 pct. 1 lit. a)</t>
  </si>
  <si>
    <t>Durata medie de transmitere catre operatorul de retea a sesizarilor primate in scrisde la CF, prin posta sau direct la registratura, inclusive cele referitoare la accesul de retea – art. 13 pct. 1 lit. b)</t>
  </si>
  <si>
    <t>Numarul de linii telefonice disponibile consumatorilor pentru comunicarea cu furnizorul – art. 14 alin (2) lit. a)</t>
  </si>
  <si>
    <t>Numarul de puncte unice de contact care asigura administrarea unui centru de telefonie, respectiv call-center, cu numar de apel gratuit sau cu tarif normal pentru informatii comerciale clienti- minimum 12 ore in zilele lucratoare, care sa aiba posibilitatea inregistrarii numarului de apeluri si a timpilor de asteptare – art. 14 alin (2) lit. b)</t>
  </si>
  <si>
    <t>Numarul de linii telefonice cu operator 24 de ore din 24 – art. 14 alin. (3) lit. c)</t>
  </si>
  <si>
    <t xml:space="preserve">Numarul de linii telefonice gratuite – art. 14 alin.
(2) lit. d)
Numarul de linii telefonice gratuite – art. 14 alin.
(2) lit. d)
</t>
  </si>
  <si>
    <t>Numarul  de linii telefonice cu numar de apel cu tarif normal -   art. 14 alin. (2) lit. e)</t>
  </si>
  <si>
    <t>Numar de reclamatii privind schimbarea furnizorului – de la consumatorii deserviti de alt furnizor – art. 15 alin. (2) lit. a)</t>
  </si>
  <si>
    <t>Numarul de reclamatii privind schimbarea furnizorului primite  de la CF deserviti de alt furnizor – art. 15 alin. (2) lit. b)</t>
  </si>
  <si>
    <t>Numar de reclamatii privind schimbarea furnizorului ajunse in instanta de judecata – art. 15 alin. (2) lit. c)</t>
  </si>
  <si>
    <t>Numar de reclamatii privind schimbarea furnizorului finalizate in instanta de judecata cu sentinta defavorabila furnizorului respectiv – art. 15 alin. (2) lit. d)</t>
  </si>
  <si>
    <t>Anexa Nr.2</t>
  </si>
  <si>
    <t>Indicatori statistici privind activitatea de furnizare</t>
  </si>
  <si>
    <t>Numarul de incalcari ale duratei de emitere a ofertelor de furnizare - art.5 alin (4) lit.a)</t>
  </si>
  <si>
    <t>Numarul de compensatii platite CF pentru nerealizarea nivelului garantat al indicatorului de performanta - art.5 alin (4) lit b)</t>
  </si>
  <si>
    <t>Numarul de contestatii privind facturarea - art.8 alin. (3) lit. a)</t>
  </si>
  <si>
    <t>Numarul de contestatii privind facturarea, raportat la numarul de CF deserviti - art.8 alin. (3) lit.a)</t>
  </si>
  <si>
    <t xml:space="preserve"> Numarul de compensatii platite CF in cazul nerealizarii nivelului garantat al indicatorului de performanta - art.8 alin (3) lit b)</t>
  </si>
  <si>
    <t>Numarul de incalcari ale timpului de raspuns la contestatiile prvind facturile de energie electrica - art.8 alin.(3) lit.c)</t>
  </si>
  <si>
    <t xml:space="preserve">Numarul de locuri de consum deconectate pentru neplata contravalorii facturii aferente activitatii de furnizare - art.9 alin.(6) lit. a)
Numarul de locuri de consum deconectate pentru neplata contravalorii facturii aferente activitatii de furnizare - art.9 alin.(6) lit. a)
</t>
  </si>
  <si>
    <t>Numarul de compensatii platite CF in cazul nerealizarii nivelului garantat al indicatorului de performanta garantat - art.9 alin (6) lit b)</t>
  </si>
  <si>
    <t xml:space="preserve"> Numarul de incalcari ale timpului de comunicare catre OR a solicitarii CF de reluare a furnizarii de energie electrica - art.9 alin.(6) lit. c)
 Numarul de incalcari ale timpului de comunicare catre OR a solicitarii CF de reluare a furnizarii de energie electrica - art.9 alin.(6) lit. c)
</t>
  </si>
  <si>
    <t>Numarul de solicitari ale clientilor casnici privind modificarea tipului de tarif reglementat - art.10 alin.(5) lit.a)</t>
  </si>
  <si>
    <t>Numarul de compensatii platite clientilor casnici in cazul nerealizarii nivelului garantat al indicatorului de performanta - art.10 alin (5) lit b)</t>
  </si>
  <si>
    <t xml:space="preserve">
Numarul de incalcari ale timpului de solutionare a solicitarilor de modificare a tarifului reglementat - art.10 alin.(5) lit. c)
Numarul de incalcari ale timpului de solutionare a solicitarilor de modificare a tarifului reglementat - art.10 alin.(5) lit. c)
</t>
  </si>
  <si>
    <t>Numarul total de petitii primite altele decat cele tratate in alte articole - art. 11 alin. (5) lit a)</t>
  </si>
  <si>
    <t>Numarul de petitii reprezentand o solicitare de informatii sau o propunere de imbunatatire referitoare la activitatea de furnizare - art. 11 alin. (5) lit b)</t>
  </si>
  <si>
    <t xml:space="preserve">Numarul de petitii cu subiect nerelevant: reclamatii nejustificate, destinatar gresit, solicitari de informatii care nu sunt referitoare la activitatea de furnizare - art.
11 alin. (5) lit c)
</t>
  </si>
  <si>
    <t xml:space="preserve">Numarul de compensatii platite  in cazul nerealizarii nivelului garantat al indicatorului de performanta - art.11 alin(5) lit d)
</t>
  </si>
  <si>
    <t>Numarul de incalcari ale duratei de raspuns la petitii, de tipul celor prevazute la art. 11 alin.(1) - art.11 alin.(5) lit. e)</t>
  </si>
  <si>
    <t>Numarul de solicitari/sesizari primite, de tipul celor prevazute la art.12 alin. (3) si (4), primite de la CF privind intermedierea relatiei CF - OR - art.13 alin.(3) lit.a)</t>
  </si>
  <si>
    <t>Numarul de incalcari ale termenului de transmitere catre OR a unor solicitari/sesizari de tipul celor prevazute la art. 12 alin. (3), (4) si (5), respectiv catre CF a raspunsurilor primite de la OR - art.13 alin.(3) lit. b)</t>
  </si>
  <si>
    <t xml:space="preserve">Numarul de compensatii platite CF in cazul nerealizarii nivelului garantat al indicatorului de performanta - art.13 alin
(3) lit c)
Numarul de compensatii platite CF in cazul nerealizarii nivelului garantat al indicatorului de performanta - art.13 alin
(3) lit c)
Numarul de compensatii platite CF in cazul nerealizarii nivelului garantat al indicatorului de performanta - art.13 alin
(3) lit c)
</t>
  </si>
  <si>
    <t xml:space="preserve">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Numarul de locuri de consum pentru care CF au denuntat unilateral contractul de furnizare in vederea schimbarii furnizorului- art.15 alin (3) lit.a)
</t>
  </si>
  <si>
    <t xml:space="preserve">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Numarul de locuri de consum care au fost preluate de catre furnizor ca urmare a schimbarii furnizorului de catre CF - art.15 alin (3) lit.b)
</t>
  </si>
  <si>
    <t xml:space="preserve">Numarul de solicitari ale CF noncasnici mari de a primi compensatii - art.16 lit.a)
Numarul de solicitari ale CF noncasnici mari de a primi compensatii - art.16 lit.a)
Numarul de solicitari ale CF noncasnici mari de a primi compensatii - art.16 lit.a)
</t>
  </si>
  <si>
    <t xml:space="preserve">Numarul de compensatii platite - art.16 lit b)
Numarul de compensatii platite - art.16 lit b)
Numarul de compensatii platite - art.16 lit b)
</t>
  </si>
  <si>
    <t xml:space="preserve">Numarul de neintelegeri privind dreptul la compensatii, aflate in litigiu - art.16 lit. c)
Numarul de neintelegeri privind dreptul la compensatii, aflate in litigiu - art.16 lit. c)
</t>
  </si>
  <si>
    <t xml:space="preserve">Numarul de locuri de consum deservite la inceputul perioadei - art.17 lit.a)
Numarul de locuri de consum deservite la inceputul perioadei - art.17 lit.a)
</t>
  </si>
  <si>
    <t xml:space="preserve">Numarul de locuri de consum noi si locuri de consum preluate in cursul perioadei - art.17 lit.b)
Numarul de locuri de consum noi si locuri de consum preluate in cursul perioadei - art.17 lit.b)
</t>
  </si>
  <si>
    <t xml:space="preserve">Numarul de locuri de consum pentru care au incetat contractele de furnizare a energiei electrice in cursul perioadei - art.17 lit.c)
Numarul de locuri de consum pentru care au incetat contractele de furnizare a energiei electrice in cursul perioadei - art.17 lit.c)
</t>
  </si>
  <si>
    <t xml:space="preserve">Numarul de locuri de consum deservite la sfarsitul perioadei - art.17 lit.d)
</t>
  </si>
  <si>
    <t xml:space="preserve">Numarul de locuri de consum deservite la sfarsitul perioadei, pentru care furnizorul a incheiat contractele de retea - art.17 lit.e)
</t>
  </si>
  <si>
    <t xml:space="preserve">Numarul de contracte de furnizare existente, modificate prin acte aditionale in cursul perioadei - art.17 lit.f)
</t>
  </si>
  <si>
    <t xml:space="preserve">
Energie electrica furnizata, in MWh, pe categorii de CF - art.17 lit.g)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</si>
</sst>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vertical="center" indent="7"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 applyAlignment="1">
      <alignment horizontal="left" vertical="center" indent="10"/>
      <protection/>
    </xf>
    <xf numFmtId="164" fontId="3" fillId="0" borderId="0" xfId="20" applyFont="1" applyAlignment="1">
      <alignment horizontal="left" vertical="center" indent="4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>
      <alignment/>
      <protection/>
    </xf>
    <xf numFmtId="166" fontId="1" fillId="0" borderId="1" xfId="20" applyNumberForma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4" xfId="20" applyFont="1" applyBorder="1">
      <alignment/>
      <protection/>
    </xf>
    <xf numFmtId="164" fontId="1" fillId="0" borderId="4" xfId="20" applyBorder="1" applyAlignment="1">
      <alignment horizontal="center" vertical="center"/>
      <protection/>
    </xf>
    <xf numFmtId="166" fontId="1" fillId="0" borderId="4" xfId="20" applyNumberFormat="1" applyBorder="1" applyAlignment="1">
      <alignment horizontal="center" vertical="center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0" xfId="20" applyFont="1">
      <alignment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2" fillId="0" borderId="0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2" borderId="0" xfId="20" applyFont="1" applyFill="1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6" fontId="2" fillId="2" borderId="1" xfId="20" applyNumberFormat="1" applyFont="1" applyFill="1" applyBorder="1" applyAlignment="1">
      <alignment horizontal="center" vertical="center"/>
      <protection/>
    </xf>
    <xf numFmtId="164" fontId="1" fillId="2" borderId="0" xfId="20" applyFill="1">
      <alignment/>
      <protection/>
    </xf>
    <xf numFmtId="164" fontId="2" fillId="2" borderId="2" xfId="20" applyFont="1" applyFill="1" applyBorder="1" applyAlignment="1">
      <alignment horizontal="left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left" vertical="center"/>
      <protection/>
    </xf>
    <xf numFmtId="167" fontId="2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pane xSplit="9" ySplit="12" topLeftCell="J46" activePane="bottomRight" state="frozen"/>
      <selection pane="topLeft" activeCell="A1" sqref="A1"/>
      <selection pane="topRight" activeCell="J1" sqref="J1"/>
      <selection pane="bottomLeft" activeCell="A46" sqref="A46"/>
      <selection pane="bottomRight" activeCell="C71" sqref="C71"/>
    </sheetView>
  </sheetViews>
  <sheetFormatPr defaultColWidth="9.140625" defaultRowHeight="12.75"/>
  <cols>
    <col min="1" max="1" width="2.421875" style="1" customWidth="1"/>
    <col min="2" max="2" width="8.57421875" style="1" customWidth="1"/>
    <col min="3" max="3" width="21.28125" style="1" customWidth="1"/>
    <col min="4" max="4" width="16.00390625" style="1" customWidth="1"/>
    <col min="5" max="5" width="7.8515625" style="1" customWidth="1"/>
    <col min="6" max="6" width="9.00390625" style="1" customWidth="1"/>
    <col min="7" max="7" width="9.140625" style="1" customWidth="1"/>
    <col min="8" max="8" width="9.7109375" style="1" customWidth="1"/>
    <col min="9" max="9" width="7.00390625" style="1" customWidth="1"/>
    <col min="10" max="10" width="7.7109375" style="1" customWidth="1"/>
    <col min="11" max="11" width="8.8515625" style="1" customWidth="1"/>
    <col min="12" max="13" width="10.421875" style="1" customWidth="1"/>
    <col min="14" max="14" width="9.8515625" style="1" customWidth="1"/>
    <col min="15" max="15" width="9.7109375" style="1" customWidth="1"/>
    <col min="16" max="16" width="10.28125" style="1" customWidth="1"/>
    <col min="17" max="17" width="14.28125" style="1" customWidth="1"/>
    <col min="18" max="18" width="12.421875" style="1" customWidth="1"/>
    <col min="19" max="16384" width="8.7109375" style="1" customWidth="1"/>
  </cols>
  <sheetData>
    <row r="1" ht="12.75">
      <c r="Q1" s="2" t="s">
        <v>0</v>
      </c>
    </row>
    <row r="2" ht="12.75">
      <c r="Q2" s="3" t="s">
        <v>1</v>
      </c>
    </row>
    <row r="3" ht="12.75">
      <c r="C3" s="4" t="s">
        <v>2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19</v>
      </c>
      <c r="R6" s="9" t="s">
        <v>20</v>
      </c>
      <c r="S6" s="8" t="s">
        <v>21</v>
      </c>
    </row>
    <row r="7" spans="2:19" ht="12.75">
      <c r="B7" s="7">
        <v>0</v>
      </c>
      <c r="C7" s="7">
        <v>1</v>
      </c>
      <c r="D7" s="7">
        <v>2</v>
      </c>
      <c r="E7" s="6">
        <v>3</v>
      </c>
      <c r="F7" s="6">
        <v>4</v>
      </c>
      <c r="G7" s="6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2:19" ht="12.75">
      <c r="B8" s="7"/>
      <c r="C8" s="7"/>
      <c r="D8" s="7"/>
      <c r="E8" s="6">
        <v>2016</v>
      </c>
      <c r="F8" s="6">
        <v>2016</v>
      </c>
      <c r="G8" s="6">
        <v>2016</v>
      </c>
      <c r="H8" s="6">
        <v>2016</v>
      </c>
      <c r="I8" s="6">
        <v>2016</v>
      </c>
      <c r="J8" s="6">
        <v>2016</v>
      </c>
      <c r="K8" s="6">
        <v>2016</v>
      </c>
      <c r="L8" s="6">
        <v>2016</v>
      </c>
      <c r="M8" s="6">
        <v>2016</v>
      </c>
      <c r="N8" s="6">
        <v>2016</v>
      </c>
      <c r="O8" s="6">
        <v>2016</v>
      </c>
      <c r="P8" s="6">
        <v>2016</v>
      </c>
      <c r="Q8" s="6">
        <v>2016</v>
      </c>
      <c r="R8" s="6">
        <v>2016</v>
      </c>
      <c r="S8" s="6">
        <v>2016</v>
      </c>
    </row>
    <row r="9" spans="2:19" ht="17.25" customHeight="1">
      <c r="B9" s="10">
        <v>1</v>
      </c>
      <c r="C9" s="10" t="s">
        <v>22</v>
      </c>
      <c r="D9" s="11" t="s">
        <v>23</v>
      </c>
      <c r="E9" s="7">
        <v>0</v>
      </c>
      <c r="F9" s="7">
        <v>0</v>
      </c>
      <c r="G9" s="7">
        <v>0</v>
      </c>
      <c r="H9" s="9">
        <v>2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E9+F9+G9+H9+I9+J9</f>
        <v>2</v>
      </c>
      <c r="R9" s="9">
        <f>K9+L9+M9+N9+O9+P9</f>
        <v>0</v>
      </c>
      <c r="S9" s="9">
        <f>Q9+R9</f>
        <v>2</v>
      </c>
    </row>
    <row r="10" spans="2:19" ht="12.75">
      <c r="B10" s="10"/>
      <c r="C10" s="10"/>
      <c r="D10" s="11" t="s">
        <v>24</v>
      </c>
      <c r="E10" s="7">
        <v>2.15</v>
      </c>
      <c r="F10" s="7">
        <v>2</v>
      </c>
      <c r="G10" s="7">
        <v>2</v>
      </c>
      <c r="H10" s="9">
        <v>3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f>(E10+F10+G10+H10+I10+J10)/6</f>
        <v>1.5250000000000001</v>
      </c>
      <c r="R10" s="12">
        <f>(K10+L10+M10+N10+O10+P10)/6</f>
        <v>0</v>
      </c>
      <c r="S10" s="12">
        <f>(Q10+R10)/2</f>
        <v>0.7625000000000001</v>
      </c>
    </row>
    <row r="11" spans="2:19" ht="12.75">
      <c r="B11" s="10"/>
      <c r="C11" s="10"/>
      <c r="D11" s="11" t="s">
        <v>25</v>
      </c>
      <c r="E11" s="7">
        <v>2.4</v>
      </c>
      <c r="F11" s="7">
        <v>2</v>
      </c>
      <c r="G11" s="7">
        <v>2.3</v>
      </c>
      <c r="H11" s="9">
        <v>2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f aca="true" t="shared" si="0" ref="Q11:Q74">(E11+F11+G11+H11+I11+J11)/6</f>
        <v>1.45</v>
      </c>
      <c r="R11" s="12">
        <f aca="true" t="shared" si="1" ref="R11:R74">(K11+L11+M11+N11+O11+P11)/6</f>
        <v>0</v>
      </c>
      <c r="S11" s="12">
        <f aca="true" t="shared" si="2" ref="S11:S74">(Q11+R11)/2</f>
        <v>0.725</v>
      </c>
    </row>
    <row r="12" spans="2:19" ht="12.75">
      <c r="B12" s="10"/>
      <c r="C12" s="10"/>
      <c r="D12" s="11" t="s">
        <v>26</v>
      </c>
      <c r="E12" s="7">
        <f>SUM(E9:E11)/2</f>
        <v>2.275</v>
      </c>
      <c r="F12" s="7">
        <f aca="true" t="shared" si="3" ref="F12:P12">SUM(F9:F11)/2</f>
        <v>2</v>
      </c>
      <c r="G12" s="7">
        <f t="shared" si="3"/>
        <v>2.15</v>
      </c>
      <c r="H12" s="7">
        <f t="shared" si="3"/>
        <v>3.5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12">
        <f t="shared" si="0"/>
        <v>1.6541666666666668</v>
      </c>
      <c r="R12" s="12">
        <f t="shared" si="1"/>
        <v>0</v>
      </c>
      <c r="S12" s="12">
        <f t="shared" si="2"/>
        <v>0.8270833333333334</v>
      </c>
    </row>
    <row r="13" spans="1:19" ht="12.75" customHeight="1">
      <c r="A13" s="13"/>
      <c r="B13" s="10">
        <v>2</v>
      </c>
      <c r="C13" s="10" t="s">
        <v>27</v>
      </c>
      <c r="D13" s="11" t="s">
        <v>23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2">
        <f t="shared" si="0"/>
        <v>0.3333333333333333</v>
      </c>
      <c r="R13" s="12">
        <f t="shared" si="1"/>
        <v>0</v>
      </c>
      <c r="S13" s="12">
        <f t="shared" si="2"/>
        <v>0.16666666666666666</v>
      </c>
    </row>
    <row r="14" spans="2:19" ht="12.75">
      <c r="B14" s="10"/>
      <c r="C14" s="10"/>
      <c r="D14" s="11" t="s">
        <v>24</v>
      </c>
      <c r="E14" s="7">
        <v>3.33</v>
      </c>
      <c r="F14" s="7">
        <v>3</v>
      </c>
      <c r="G14" s="7">
        <v>3</v>
      </c>
      <c r="H14" s="9">
        <v>3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f t="shared" si="0"/>
        <v>2.055</v>
      </c>
      <c r="R14" s="12">
        <f t="shared" si="1"/>
        <v>0</v>
      </c>
      <c r="S14" s="12">
        <f t="shared" si="2"/>
        <v>1.0275</v>
      </c>
    </row>
    <row r="15" spans="2:19" ht="12.75">
      <c r="B15" s="10"/>
      <c r="C15" s="10"/>
      <c r="D15" s="11" t="s">
        <v>25</v>
      </c>
      <c r="E15" s="7">
        <v>4.18</v>
      </c>
      <c r="F15" s="7">
        <v>4</v>
      </c>
      <c r="G15" s="7">
        <v>4</v>
      </c>
      <c r="H15" s="9">
        <v>4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f t="shared" si="0"/>
        <v>2.6966666666666668</v>
      </c>
      <c r="R15" s="12">
        <f t="shared" si="1"/>
        <v>0</v>
      </c>
      <c r="S15" s="12">
        <f t="shared" si="2"/>
        <v>1.3483333333333334</v>
      </c>
    </row>
    <row r="16" spans="2:19" ht="12.75">
      <c r="B16" s="10"/>
      <c r="C16" s="10"/>
      <c r="D16" s="11" t="s">
        <v>26</v>
      </c>
      <c r="E16" s="7">
        <f>SUM(E13:E15)/2</f>
        <v>3.755</v>
      </c>
      <c r="F16" s="7">
        <f aca="true" t="shared" si="4" ref="F16:P16">SUM(F13:F15)/2</f>
        <v>3.5</v>
      </c>
      <c r="G16" s="7">
        <f t="shared" si="4"/>
        <v>3.5</v>
      </c>
      <c r="H16" s="7">
        <f t="shared" si="4"/>
        <v>4.5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  <c r="O16" s="7">
        <f t="shared" si="4"/>
        <v>0</v>
      </c>
      <c r="P16" s="7">
        <f t="shared" si="4"/>
        <v>0</v>
      </c>
      <c r="Q16" s="12">
        <f t="shared" si="0"/>
        <v>2.5425</v>
      </c>
      <c r="R16" s="12">
        <f t="shared" si="1"/>
        <v>0</v>
      </c>
      <c r="S16" s="12">
        <f t="shared" si="2"/>
        <v>1.27125</v>
      </c>
    </row>
    <row r="17" spans="2:19" ht="12.75" customHeight="1">
      <c r="B17" s="10">
        <v>3</v>
      </c>
      <c r="C17" s="10" t="s">
        <v>28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9">
        <v>0</v>
      </c>
      <c r="P17" s="9">
        <v>0</v>
      </c>
      <c r="Q17" s="12">
        <f t="shared" si="0"/>
        <v>0</v>
      </c>
      <c r="R17" s="12">
        <f t="shared" si="1"/>
        <v>0</v>
      </c>
      <c r="S17" s="12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9">
        <v>0</v>
      </c>
      <c r="P18" s="9">
        <v>0</v>
      </c>
      <c r="Q18" s="12">
        <f t="shared" si="0"/>
        <v>0</v>
      </c>
      <c r="R18" s="12">
        <f t="shared" si="1"/>
        <v>0</v>
      </c>
      <c r="S18" s="12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9">
        <v>0</v>
      </c>
      <c r="P19" s="9">
        <v>0</v>
      </c>
      <c r="Q19" s="12">
        <f t="shared" si="0"/>
        <v>0</v>
      </c>
      <c r="R19" s="12">
        <f t="shared" si="1"/>
        <v>0</v>
      </c>
      <c r="S19" s="12">
        <f t="shared" si="2"/>
        <v>0</v>
      </c>
    </row>
    <row r="20" spans="2:19" ht="12.75">
      <c r="B20" s="10"/>
      <c r="C20" s="10"/>
      <c r="D20" s="11" t="s">
        <v>26</v>
      </c>
      <c r="E20" s="7">
        <f>SUM(E17:E19)</f>
        <v>0</v>
      </c>
      <c r="F20" s="7">
        <f aca="true" t="shared" si="5" ref="F20:P20">SUM(F17:F19)</f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0</v>
      </c>
      <c r="P20" s="7">
        <f t="shared" si="5"/>
        <v>0</v>
      </c>
      <c r="Q20" s="12">
        <f t="shared" si="0"/>
        <v>0</v>
      </c>
      <c r="R20" s="12">
        <f t="shared" si="1"/>
        <v>0</v>
      </c>
      <c r="S20" s="12">
        <f t="shared" si="2"/>
        <v>0</v>
      </c>
    </row>
    <row r="21" spans="2:19" ht="12.75" customHeight="1">
      <c r="B21" s="10">
        <v>4</v>
      </c>
      <c r="C21" s="10" t="s">
        <v>29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9">
        <v>0</v>
      </c>
      <c r="P21" s="9">
        <v>0</v>
      </c>
      <c r="Q21" s="12">
        <f t="shared" si="0"/>
        <v>0</v>
      </c>
      <c r="R21" s="12">
        <f t="shared" si="1"/>
        <v>0</v>
      </c>
      <c r="S21" s="12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9">
        <v>0</v>
      </c>
      <c r="P22" s="9">
        <v>0</v>
      </c>
      <c r="Q22" s="12">
        <f t="shared" si="0"/>
        <v>0</v>
      </c>
      <c r="R22" s="12">
        <f t="shared" si="1"/>
        <v>0</v>
      </c>
      <c r="S22" s="12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9">
        <v>0</v>
      </c>
      <c r="P23" s="9">
        <v>0</v>
      </c>
      <c r="Q23" s="12">
        <f t="shared" si="0"/>
        <v>0</v>
      </c>
      <c r="R23" s="12">
        <f t="shared" si="1"/>
        <v>0</v>
      </c>
      <c r="S23" s="12">
        <f t="shared" si="2"/>
        <v>0</v>
      </c>
    </row>
    <row r="24" spans="2:19" ht="12.75">
      <c r="B24" s="10"/>
      <c r="C24" s="10"/>
      <c r="D24" s="11" t="s">
        <v>26</v>
      </c>
      <c r="E24" s="7">
        <f>SUM(E21:E23)</f>
        <v>0</v>
      </c>
      <c r="F24" s="7">
        <f aca="true" t="shared" si="6" ref="F24:P24">SUM(F21:F23)</f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6"/>
        <v>0</v>
      </c>
      <c r="M24" s="7">
        <f t="shared" si="6"/>
        <v>0</v>
      </c>
      <c r="N24" s="7">
        <f t="shared" si="6"/>
        <v>0</v>
      </c>
      <c r="O24" s="7">
        <f t="shared" si="6"/>
        <v>0</v>
      </c>
      <c r="P24" s="7">
        <f t="shared" si="6"/>
        <v>0</v>
      </c>
      <c r="Q24" s="12">
        <f t="shared" si="0"/>
        <v>0</v>
      </c>
      <c r="R24" s="12">
        <f t="shared" si="1"/>
        <v>0</v>
      </c>
      <c r="S24" s="12">
        <f t="shared" si="2"/>
        <v>0</v>
      </c>
    </row>
    <row r="25" spans="2:19" ht="12.75" customHeight="1">
      <c r="B25" s="10">
        <v>5</v>
      </c>
      <c r="C25" s="10" t="s">
        <v>30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9">
        <v>0</v>
      </c>
      <c r="P25" s="9">
        <v>0</v>
      </c>
      <c r="Q25" s="12">
        <f t="shared" si="0"/>
        <v>0</v>
      </c>
      <c r="R25" s="12">
        <f t="shared" si="1"/>
        <v>0</v>
      </c>
      <c r="S25" s="12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9">
        <v>0</v>
      </c>
      <c r="P26" s="9">
        <v>0</v>
      </c>
      <c r="Q26" s="12">
        <f t="shared" si="0"/>
        <v>0</v>
      </c>
      <c r="R26" s="12">
        <f t="shared" si="1"/>
        <v>0</v>
      </c>
      <c r="S26" s="12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9">
        <v>0</v>
      </c>
      <c r="P27" s="9">
        <v>0</v>
      </c>
      <c r="Q27" s="12">
        <f t="shared" si="0"/>
        <v>0</v>
      </c>
      <c r="R27" s="12">
        <f t="shared" si="1"/>
        <v>0</v>
      </c>
      <c r="S27" s="12">
        <f t="shared" si="2"/>
        <v>0</v>
      </c>
    </row>
    <row r="28" spans="2:19" ht="12.75">
      <c r="B28" s="10"/>
      <c r="C28" s="10"/>
      <c r="D28" s="11" t="s">
        <v>26</v>
      </c>
      <c r="E28" s="7">
        <f>SUM(E25:E27)</f>
        <v>0</v>
      </c>
      <c r="F28" s="7">
        <f aca="true" t="shared" si="7" ref="F28:P28">SUM(F25:F27)</f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  <c r="N28" s="7">
        <f t="shared" si="7"/>
        <v>0</v>
      </c>
      <c r="O28" s="7">
        <f t="shared" si="7"/>
        <v>0</v>
      </c>
      <c r="P28" s="7">
        <f t="shared" si="7"/>
        <v>0</v>
      </c>
      <c r="Q28" s="12">
        <f t="shared" si="0"/>
        <v>0</v>
      </c>
      <c r="R28" s="12">
        <f t="shared" si="1"/>
        <v>0</v>
      </c>
      <c r="S28" s="12">
        <f t="shared" si="2"/>
        <v>0</v>
      </c>
    </row>
    <row r="29" spans="2:19" ht="12.75" customHeight="1">
      <c r="B29" s="10">
        <v>6</v>
      </c>
      <c r="C29" s="10" t="s">
        <v>31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9">
        <v>0</v>
      </c>
      <c r="P29" s="9">
        <v>0</v>
      </c>
      <c r="Q29" s="12">
        <f t="shared" si="0"/>
        <v>0</v>
      </c>
      <c r="R29" s="12">
        <f t="shared" si="1"/>
        <v>0</v>
      </c>
      <c r="S29" s="12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9">
        <v>0</v>
      </c>
      <c r="P30" s="9">
        <v>0</v>
      </c>
      <c r="Q30" s="12">
        <f t="shared" si="0"/>
        <v>0</v>
      </c>
      <c r="R30" s="12">
        <f t="shared" si="1"/>
        <v>0</v>
      </c>
      <c r="S30" s="12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9">
        <v>0</v>
      </c>
      <c r="P31" s="9">
        <v>0</v>
      </c>
      <c r="Q31" s="12">
        <f t="shared" si="0"/>
        <v>0</v>
      </c>
      <c r="R31" s="12">
        <f t="shared" si="1"/>
        <v>0</v>
      </c>
      <c r="S31" s="12">
        <f t="shared" si="2"/>
        <v>0</v>
      </c>
    </row>
    <row r="32" spans="2:19" ht="12.75">
      <c r="B32" s="10"/>
      <c r="C32" s="10"/>
      <c r="D32" s="11" t="s">
        <v>26</v>
      </c>
      <c r="E32" s="7">
        <f>SUM(E29:E31)</f>
        <v>0</v>
      </c>
      <c r="F32" s="7">
        <f aca="true" t="shared" si="8" ref="F32:P32">SUM(F29:F31)</f>
        <v>0</v>
      </c>
      <c r="G32" s="7">
        <f t="shared" si="8"/>
        <v>0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0</v>
      </c>
      <c r="L32" s="7">
        <f t="shared" si="8"/>
        <v>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8"/>
        <v>0</v>
      </c>
      <c r="Q32" s="12">
        <f t="shared" si="0"/>
        <v>0</v>
      </c>
      <c r="R32" s="12">
        <f t="shared" si="1"/>
        <v>0</v>
      </c>
      <c r="S32" s="12">
        <f t="shared" si="2"/>
        <v>0</v>
      </c>
    </row>
    <row r="33" spans="2:19" ht="12.75" customHeight="1">
      <c r="B33" s="10">
        <v>7</v>
      </c>
      <c r="C33" s="10" t="s">
        <v>32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9">
        <v>0</v>
      </c>
      <c r="P33" s="9">
        <v>0</v>
      </c>
      <c r="Q33" s="12">
        <f t="shared" si="0"/>
        <v>0</v>
      </c>
      <c r="R33" s="12">
        <f t="shared" si="1"/>
        <v>0</v>
      </c>
      <c r="S33" s="12">
        <f t="shared" si="2"/>
        <v>0</v>
      </c>
    </row>
    <row r="34" spans="2:19" ht="12.75">
      <c r="B34" s="10"/>
      <c r="C34" s="10"/>
      <c r="D34" s="11" t="s">
        <v>24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9">
        <v>0</v>
      </c>
      <c r="P34" s="9">
        <v>0</v>
      </c>
      <c r="Q34" s="12">
        <f t="shared" si="0"/>
        <v>0.16666666666666666</v>
      </c>
      <c r="R34" s="12">
        <f t="shared" si="1"/>
        <v>0</v>
      </c>
      <c r="S34" s="12">
        <f t="shared" si="2"/>
        <v>0.08333333333333333</v>
      </c>
    </row>
    <row r="35" spans="2:19" ht="12.75">
      <c r="B35" s="10"/>
      <c r="C35" s="10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9">
        <v>0</v>
      </c>
      <c r="P35" s="9">
        <v>0</v>
      </c>
      <c r="Q35" s="12">
        <f t="shared" si="0"/>
        <v>0</v>
      </c>
      <c r="R35" s="12">
        <f t="shared" si="1"/>
        <v>0</v>
      </c>
      <c r="S35" s="12">
        <f t="shared" si="2"/>
        <v>0</v>
      </c>
    </row>
    <row r="36" spans="2:19" ht="12.75">
      <c r="B36" s="10"/>
      <c r="C36" s="10"/>
      <c r="D36" s="11" t="s">
        <v>26</v>
      </c>
      <c r="E36" s="14">
        <f>SUM(E33:E35)</f>
        <v>0</v>
      </c>
      <c r="F36" s="14">
        <f aca="true" t="shared" si="9" ref="F36:P36">SUM(F33:F35)</f>
        <v>0</v>
      </c>
      <c r="G36" s="14">
        <f t="shared" si="9"/>
        <v>1</v>
      </c>
      <c r="H36" s="14">
        <f t="shared" si="9"/>
        <v>0</v>
      </c>
      <c r="I36" s="14">
        <f t="shared" si="9"/>
        <v>0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2">
        <f t="shared" si="0"/>
        <v>0.16666666666666666</v>
      </c>
      <c r="R36" s="12">
        <f t="shared" si="1"/>
        <v>0</v>
      </c>
      <c r="S36" s="12">
        <f t="shared" si="2"/>
        <v>0.08333333333333333</v>
      </c>
    </row>
    <row r="37" spans="2:19" ht="108.75" customHeight="1">
      <c r="B37" s="10">
        <v>8</v>
      </c>
      <c r="C37" s="15" t="s">
        <v>33</v>
      </c>
      <c r="D37" s="16" t="s">
        <v>23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2">
        <f t="shared" si="0"/>
        <v>0</v>
      </c>
      <c r="R37" s="12">
        <f t="shared" si="1"/>
        <v>0</v>
      </c>
      <c r="S37" s="12">
        <f t="shared" si="2"/>
        <v>0</v>
      </c>
    </row>
    <row r="38" spans="2:19" ht="12.75" customHeight="1">
      <c r="B38" s="17">
        <v>9</v>
      </c>
      <c r="C38" s="17" t="s">
        <v>34</v>
      </c>
      <c r="D38" s="18" t="s">
        <v>23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19">
        <v>0</v>
      </c>
      <c r="P38" s="19">
        <v>0</v>
      </c>
      <c r="Q38" s="20">
        <f t="shared" si="0"/>
        <v>0</v>
      </c>
      <c r="R38" s="20">
        <f t="shared" si="1"/>
        <v>0</v>
      </c>
      <c r="S38" s="12">
        <f t="shared" si="2"/>
        <v>0</v>
      </c>
    </row>
    <row r="39" spans="2:19" ht="12.75">
      <c r="B39" s="17"/>
      <c r="C39" s="17"/>
      <c r="D39" s="11" t="s">
        <v>24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9">
        <v>0</v>
      </c>
      <c r="P39" s="9">
        <v>0</v>
      </c>
      <c r="Q39" s="12">
        <f t="shared" si="0"/>
        <v>0</v>
      </c>
      <c r="R39" s="12">
        <f t="shared" si="1"/>
        <v>0</v>
      </c>
      <c r="S39" s="12">
        <f t="shared" si="2"/>
        <v>0</v>
      </c>
    </row>
    <row r="40" spans="2:19" ht="12.75">
      <c r="B40" s="17"/>
      <c r="C40" s="17"/>
      <c r="D40" s="11" t="s">
        <v>25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9">
        <v>0</v>
      </c>
      <c r="P40" s="9">
        <v>0</v>
      </c>
      <c r="Q40" s="12">
        <f t="shared" si="0"/>
        <v>0</v>
      </c>
      <c r="R40" s="12">
        <f t="shared" si="1"/>
        <v>0</v>
      </c>
      <c r="S40" s="12">
        <f t="shared" si="2"/>
        <v>0</v>
      </c>
    </row>
    <row r="41" spans="2:19" ht="12.75">
      <c r="B41" s="17"/>
      <c r="C41" s="17"/>
      <c r="D41" s="11" t="s">
        <v>26</v>
      </c>
      <c r="E41" s="7">
        <f>SUM(E38:E40)</f>
        <v>0</v>
      </c>
      <c r="F41" s="7">
        <f>SUM(F38:F40)</f>
        <v>0</v>
      </c>
      <c r="G41" s="7">
        <f aca="true" t="shared" si="10" ref="G41:P41">SUM(G38:G40)</f>
        <v>0</v>
      </c>
      <c r="H41" s="7">
        <f t="shared" si="10"/>
        <v>0</v>
      </c>
      <c r="I41" s="7">
        <f t="shared" si="10"/>
        <v>0</v>
      </c>
      <c r="J41" s="7">
        <f t="shared" si="10"/>
        <v>0</v>
      </c>
      <c r="K41" s="7">
        <f t="shared" si="10"/>
        <v>0</v>
      </c>
      <c r="L41" s="7">
        <f t="shared" si="10"/>
        <v>0</v>
      </c>
      <c r="M41" s="7">
        <f t="shared" si="10"/>
        <v>0</v>
      </c>
      <c r="N41" s="7">
        <f t="shared" si="10"/>
        <v>0</v>
      </c>
      <c r="O41" s="7">
        <f t="shared" si="10"/>
        <v>0</v>
      </c>
      <c r="P41" s="7">
        <f t="shared" si="10"/>
        <v>0</v>
      </c>
      <c r="Q41" s="12">
        <f t="shared" si="0"/>
        <v>0</v>
      </c>
      <c r="R41" s="12">
        <f t="shared" si="1"/>
        <v>0</v>
      </c>
      <c r="S41" s="12">
        <f t="shared" si="2"/>
        <v>0</v>
      </c>
    </row>
    <row r="42" spans="2:19" ht="12.75" customHeight="1">
      <c r="B42" s="10">
        <v>10</v>
      </c>
      <c r="C42" s="10" t="s">
        <v>35</v>
      </c>
      <c r="D42" s="11" t="s">
        <v>23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9">
        <v>0</v>
      </c>
      <c r="P42" s="9">
        <v>0</v>
      </c>
      <c r="Q42" s="12">
        <f t="shared" si="0"/>
        <v>0</v>
      </c>
      <c r="R42" s="12">
        <f t="shared" si="1"/>
        <v>0</v>
      </c>
      <c r="S42" s="12">
        <f t="shared" si="2"/>
        <v>0</v>
      </c>
    </row>
    <row r="43" spans="2:19" ht="12.75">
      <c r="B43" s="10"/>
      <c r="C43" s="10"/>
      <c r="D43" s="11" t="s">
        <v>24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9">
        <v>0</v>
      </c>
      <c r="P43" s="9">
        <v>0</v>
      </c>
      <c r="Q43" s="12">
        <f t="shared" si="0"/>
        <v>0</v>
      </c>
      <c r="R43" s="12">
        <f t="shared" si="1"/>
        <v>0</v>
      </c>
      <c r="S43" s="12">
        <f t="shared" si="2"/>
        <v>0</v>
      </c>
    </row>
    <row r="44" spans="2:19" ht="12.75">
      <c r="B44" s="10"/>
      <c r="C44" s="10"/>
      <c r="D44" s="11" t="s">
        <v>25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9">
        <v>0</v>
      </c>
      <c r="P44" s="9">
        <v>0</v>
      </c>
      <c r="Q44" s="12">
        <f t="shared" si="0"/>
        <v>0</v>
      </c>
      <c r="R44" s="12">
        <f t="shared" si="1"/>
        <v>0</v>
      </c>
      <c r="S44" s="12">
        <f t="shared" si="2"/>
        <v>0</v>
      </c>
    </row>
    <row r="45" spans="2:19" ht="12.75">
      <c r="B45" s="10"/>
      <c r="C45" s="10"/>
      <c r="D45" s="11" t="s">
        <v>26</v>
      </c>
      <c r="E45" s="7">
        <f>SUM(E42:E44)</f>
        <v>0</v>
      </c>
      <c r="F45" s="7">
        <f aca="true" t="shared" si="11" ref="F45:P45">SUM(F42:F44)</f>
        <v>0</v>
      </c>
      <c r="G45" s="7">
        <f t="shared" si="11"/>
        <v>0</v>
      </c>
      <c r="H45" s="7">
        <f t="shared" si="11"/>
        <v>0</v>
      </c>
      <c r="I45" s="7">
        <f t="shared" si="11"/>
        <v>0</v>
      </c>
      <c r="J45" s="7">
        <f t="shared" si="11"/>
        <v>0</v>
      </c>
      <c r="K45" s="7">
        <f t="shared" si="11"/>
        <v>0</v>
      </c>
      <c r="L45" s="7">
        <f t="shared" si="11"/>
        <v>0</v>
      </c>
      <c r="M45" s="7">
        <f t="shared" si="11"/>
        <v>0</v>
      </c>
      <c r="N45" s="7">
        <f t="shared" si="11"/>
        <v>0</v>
      </c>
      <c r="O45" s="7">
        <f t="shared" si="11"/>
        <v>0</v>
      </c>
      <c r="P45" s="7">
        <f t="shared" si="11"/>
        <v>0</v>
      </c>
      <c r="Q45" s="12">
        <f t="shared" si="0"/>
        <v>0</v>
      </c>
      <c r="R45" s="12">
        <f t="shared" si="1"/>
        <v>0</v>
      </c>
      <c r="S45" s="12">
        <f t="shared" si="2"/>
        <v>0</v>
      </c>
    </row>
    <row r="46" spans="2:19" ht="12.75" customHeight="1">
      <c r="B46" s="10">
        <v>11</v>
      </c>
      <c r="C46" s="10" t="s">
        <v>36</v>
      </c>
      <c r="D46" s="11" t="s">
        <v>23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9">
        <v>0</v>
      </c>
      <c r="P46" s="9">
        <v>0</v>
      </c>
      <c r="Q46" s="12">
        <f t="shared" si="0"/>
        <v>0</v>
      </c>
      <c r="R46" s="12">
        <f t="shared" si="1"/>
        <v>0</v>
      </c>
      <c r="S46" s="12">
        <f t="shared" si="2"/>
        <v>0</v>
      </c>
    </row>
    <row r="47" spans="2:19" ht="12.75">
      <c r="B47" s="10"/>
      <c r="C47" s="10"/>
      <c r="D47" s="11" t="s">
        <v>24</v>
      </c>
      <c r="E47" s="7">
        <v>1</v>
      </c>
      <c r="F47" s="7">
        <v>1</v>
      </c>
      <c r="G47" s="7">
        <v>1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9">
        <v>0</v>
      </c>
      <c r="P47" s="9">
        <v>0</v>
      </c>
      <c r="Q47" s="12">
        <f t="shared" si="0"/>
        <v>0.6666666666666666</v>
      </c>
      <c r="R47" s="12">
        <f t="shared" si="1"/>
        <v>0</v>
      </c>
      <c r="S47" s="12">
        <f t="shared" si="2"/>
        <v>0.3333333333333333</v>
      </c>
    </row>
    <row r="48" spans="2:19" ht="12.75">
      <c r="B48" s="10"/>
      <c r="C48" s="10"/>
      <c r="D48" s="11" t="s">
        <v>25</v>
      </c>
      <c r="E48" s="7">
        <v>1</v>
      </c>
      <c r="F48" s="7">
        <v>1</v>
      </c>
      <c r="G48" s="7">
        <v>1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9">
        <v>0</v>
      </c>
      <c r="P48" s="9">
        <v>0</v>
      </c>
      <c r="Q48" s="12">
        <f t="shared" si="0"/>
        <v>0.6666666666666666</v>
      </c>
      <c r="R48" s="12">
        <f t="shared" si="1"/>
        <v>0</v>
      </c>
      <c r="S48" s="12">
        <f t="shared" si="2"/>
        <v>0.3333333333333333</v>
      </c>
    </row>
    <row r="49" spans="2:19" ht="12.75">
      <c r="B49" s="10"/>
      <c r="C49" s="10"/>
      <c r="D49" s="11" t="s">
        <v>26</v>
      </c>
      <c r="E49" s="7">
        <f>SUM(E46:E48)/2</f>
        <v>1</v>
      </c>
      <c r="F49" s="7">
        <f aca="true" t="shared" si="12" ref="F49:P49">SUM(F46:F48)/2</f>
        <v>1</v>
      </c>
      <c r="G49" s="7">
        <f t="shared" si="12"/>
        <v>1</v>
      </c>
      <c r="H49" s="7">
        <f t="shared" si="12"/>
        <v>1</v>
      </c>
      <c r="I49" s="7">
        <f t="shared" si="12"/>
        <v>0</v>
      </c>
      <c r="J49" s="7">
        <f t="shared" si="12"/>
        <v>0</v>
      </c>
      <c r="K49" s="7">
        <f t="shared" si="12"/>
        <v>0</v>
      </c>
      <c r="L49" s="7">
        <f t="shared" si="12"/>
        <v>0</v>
      </c>
      <c r="M49" s="7">
        <f t="shared" si="12"/>
        <v>0</v>
      </c>
      <c r="N49" s="7">
        <f t="shared" si="12"/>
        <v>0</v>
      </c>
      <c r="O49" s="7">
        <f t="shared" si="12"/>
        <v>0</v>
      </c>
      <c r="P49" s="7">
        <f t="shared" si="12"/>
        <v>0</v>
      </c>
      <c r="Q49" s="12">
        <f t="shared" si="0"/>
        <v>0.6666666666666666</v>
      </c>
      <c r="R49" s="12">
        <f t="shared" si="1"/>
        <v>0</v>
      </c>
      <c r="S49" s="12">
        <f t="shared" si="2"/>
        <v>0.3333333333333333</v>
      </c>
    </row>
    <row r="50" spans="2:19" ht="12.75" customHeight="1">
      <c r="B50" s="10">
        <v>12</v>
      </c>
      <c r="C50" s="10" t="s">
        <v>37</v>
      </c>
      <c r="D50" s="11" t="s">
        <v>23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9">
        <v>0</v>
      </c>
      <c r="P50" s="9">
        <v>0</v>
      </c>
      <c r="Q50" s="12">
        <f t="shared" si="0"/>
        <v>0</v>
      </c>
      <c r="R50" s="12">
        <f t="shared" si="1"/>
        <v>0</v>
      </c>
      <c r="S50" s="12">
        <f t="shared" si="2"/>
        <v>0</v>
      </c>
    </row>
    <row r="51" spans="2:19" ht="12.75">
      <c r="B51" s="10"/>
      <c r="C51" s="10"/>
      <c r="D51" s="11" t="s">
        <v>24</v>
      </c>
      <c r="E51" s="7">
        <v>1</v>
      </c>
      <c r="F51" s="7">
        <v>1</v>
      </c>
      <c r="G51" s="7">
        <v>1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9">
        <v>0</v>
      </c>
      <c r="P51" s="9">
        <v>0</v>
      </c>
      <c r="Q51" s="12">
        <f t="shared" si="0"/>
        <v>0.6666666666666666</v>
      </c>
      <c r="R51" s="12">
        <f t="shared" si="1"/>
        <v>0</v>
      </c>
      <c r="S51" s="12">
        <f t="shared" si="2"/>
        <v>0.3333333333333333</v>
      </c>
    </row>
    <row r="52" spans="2:19" ht="12.75">
      <c r="B52" s="10"/>
      <c r="C52" s="10"/>
      <c r="D52" s="11" t="s">
        <v>25</v>
      </c>
      <c r="E52" s="7">
        <v>1</v>
      </c>
      <c r="F52" s="7">
        <v>1</v>
      </c>
      <c r="G52" s="7">
        <v>1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9">
        <v>0</v>
      </c>
      <c r="P52" s="9">
        <v>0</v>
      </c>
      <c r="Q52" s="12">
        <f t="shared" si="0"/>
        <v>0.6666666666666666</v>
      </c>
      <c r="R52" s="12">
        <f t="shared" si="1"/>
        <v>0</v>
      </c>
      <c r="S52" s="12">
        <f t="shared" si="2"/>
        <v>0.3333333333333333</v>
      </c>
    </row>
    <row r="53" spans="2:19" ht="12.75">
      <c r="B53" s="10"/>
      <c r="C53" s="10"/>
      <c r="D53" s="11" t="s">
        <v>26</v>
      </c>
      <c r="E53" s="7">
        <f>SUM(E50:E52)/2</f>
        <v>1</v>
      </c>
      <c r="F53" s="7">
        <f aca="true" t="shared" si="13" ref="F53:P53">SUM(F50:F52)/2</f>
        <v>1</v>
      </c>
      <c r="G53" s="7">
        <f t="shared" si="13"/>
        <v>1</v>
      </c>
      <c r="H53" s="7">
        <f t="shared" si="13"/>
        <v>1</v>
      </c>
      <c r="I53" s="7">
        <f t="shared" si="13"/>
        <v>0</v>
      </c>
      <c r="J53" s="7">
        <f t="shared" si="13"/>
        <v>0</v>
      </c>
      <c r="K53" s="7">
        <f t="shared" si="13"/>
        <v>0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12">
        <f t="shared" si="0"/>
        <v>0.6666666666666666</v>
      </c>
      <c r="R53" s="12">
        <f t="shared" si="1"/>
        <v>0</v>
      </c>
      <c r="S53" s="12">
        <f t="shared" si="2"/>
        <v>0.3333333333333333</v>
      </c>
    </row>
    <row r="54" spans="2:19" ht="102" customHeight="1">
      <c r="B54" s="10">
        <v>13</v>
      </c>
      <c r="C54" s="10" t="s">
        <v>38</v>
      </c>
      <c r="D54" s="21" t="s">
        <v>26</v>
      </c>
      <c r="E54" s="22">
        <v>10</v>
      </c>
      <c r="F54" s="22">
        <v>10</v>
      </c>
      <c r="G54" s="22">
        <v>10</v>
      </c>
      <c r="H54" s="22">
        <v>10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12">
        <f t="shared" si="0"/>
        <v>6.666666666666667</v>
      </c>
      <c r="R54" s="12">
        <f t="shared" si="1"/>
        <v>0</v>
      </c>
      <c r="S54" s="12">
        <f t="shared" si="2"/>
        <v>3.3333333333333335</v>
      </c>
    </row>
    <row r="55" spans="2:19" ht="182.25" customHeight="1">
      <c r="B55" s="10">
        <v>14</v>
      </c>
      <c r="C55" s="10" t="s">
        <v>39</v>
      </c>
      <c r="D55" s="21" t="s">
        <v>26</v>
      </c>
      <c r="E55" s="22">
        <v>2</v>
      </c>
      <c r="F55" s="22">
        <v>2</v>
      </c>
      <c r="G55" s="22">
        <v>2</v>
      </c>
      <c r="H55" s="22">
        <v>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12">
        <f t="shared" si="0"/>
        <v>1.3333333333333333</v>
      </c>
      <c r="R55" s="12">
        <f t="shared" si="1"/>
        <v>0</v>
      </c>
      <c r="S55" s="12">
        <f t="shared" si="2"/>
        <v>0.6666666666666666</v>
      </c>
    </row>
    <row r="56" spans="2:19" ht="80.25" customHeight="1">
      <c r="B56" s="22">
        <v>15</v>
      </c>
      <c r="C56" s="22" t="s">
        <v>40</v>
      </c>
      <c r="D56" s="21" t="s">
        <v>26</v>
      </c>
      <c r="E56" s="22">
        <v>3</v>
      </c>
      <c r="F56" s="22">
        <v>3</v>
      </c>
      <c r="G56" s="22">
        <v>3</v>
      </c>
      <c r="H56" s="22">
        <v>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12">
        <f t="shared" si="0"/>
        <v>2</v>
      </c>
      <c r="R56" s="12">
        <f t="shared" si="1"/>
        <v>0</v>
      </c>
      <c r="S56" s="12">
        <f t="shared" si="2"/>
        <v>1</v>
      </c>
    </row>
    <row r="57" spans="2:19" ht="78.75" customHeight="1">
      <c r="B57" s="10">
        <v>16</v>
      </c>
      <c r="C57" s="10" t="s">
        <v>41</v>
      </c>
      <c r="D57" s="21" t="s">
        <v>26</v>
      </c>
      <c r="E57" s="22">
        <v>1</v>
      </c>
      <c r="F57" s="22">
        <v>1</v>
      </c>
      <c r="G57" s="22">
        <v>1</v>
      </c>
      <c r="H57" s="22">
        <v>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12">
        <f t="shared" si="0"/>
        <v>0.6666666666666666</v>
      </c>
      <c r="R57" s="12">
        <f t="shared" si="1"/>
        <v>0</v>
      </c>
      <c r="S57" s="12">
        <f t="shared" si="2"/>
        <v>0.3333333333333333</v>
      </c>
    </row>
    <row r="58" spans="2:19" ht="75.75" customHeight="1">
      <c r="B58" s="10">
        <v>17</v>
      </c>
      <c r="C58" s="10" t="s">
        <v>42</v>
      </c>
      <c r="D58" s="21" t="s">
        <v>26</v>
      </c>
      <c r="E58" s="22">
        <v>2</v>
      </c>
      <c r="F58" s="22">
        <v>2</v>
      </c>
      <c r="G58" s="22">
        <v>2</v>
      </c>
      <c r="H58" s="22">
        <v>2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12">
        <f t="shared" si="0"/>
        <v>1.3333333333333333</v>
      </c>
      <c r="R58" s="12">
        <f t="shared" si="1"/>
        <v>0</v>
      </c>
      <c r="S58" s="12">
        <f t="shared" si="2"/>
        <v>0.6666666666666666</v>
      </c>
    </row>
    <row r="59" spans="2:19" ht="12.75" customHeight="1">
      <c r="B59" s="10">
        <v>18</v>
      </c>
      <c r="C59" s="10" t="s">
        <v>43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9">
        <v>0</v>
      </c>
      <c r="P59" s="9">
        <v>0</v>
      </c>
      <c r="Q59" s="12">
        <f t="shared" si="0"/>
        <v>0</v>
      </c>
      <c r="R59" s="12">
        <f t="shared" si="1"/>
        <v>0</v>
      </c>
      <c r="S59" s="12">
        <f t="shared" si="2"/>
        <v>0</v>
      </c>
    </row>
    <row r="60" spans="2:19" ht="12.75">
      <c r="B60" s="10"/>
      <c r="C60" s="10"/>
      <c r="D60" s="11" t="s">
        <v>24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9">
        <v>0</v>
      </c>
      <c r="P60" s="9">
        <v>0</v>
      </c>
      <c r="Q60" s="12">
        <f t="shared" si="0"/>
        <v>0</v>
      </c>
      <c r="R60" s="12">
        <f t="shared" si="1"/>
        <v>0</v>
      </c>
      <c r="S60" s="12">
        <f t="shared" si="2"/>
        <v>0</v>
      </c>
    </row>
    <row r="61" spans="2:19" ht="12.75">
      <c r="B61" s="10"/>
      <c r="C61" s="10"/>
      <c r="D61" s="11" t="s">
        <v>25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9">
        <v>0</v>
      </c>
      <c r="P61" s="9">
        <v>0</v>
      </c>
      <c r="Q61" s="12">
        <f t="shared" si="0"/>
        <v>0</v>
      </c>
      <c r="R61" s="12">
        <f t="shared" si="1"/>
        <v>0</v>
      </c>
      <c r="S61" s="12">
        <f t="shared" si="2"/>
        <v>0</v>
      </c>
    </row>
    <row r="62" spans="2:19" ht="12.75">
      <c r="B62" s="10"/>
      <c r="C62" s="10"/>
      <c r="D62" s="11" t="s">
        <v>26</v>
      </c>
      <c r="E62" s="7">
        <f>SUM(E59:E61)</f>
        <v>0</v>
      </c>
      <c r="F62" s="7">
        <f aca="true" t="shared" si="14" ref="F62:P62">SUM(F59:F61)</f>
        <v>0</v>
      </c>
      <c r="G62" s="7">
        <f t="shared" si="14"/>
        <v>0</v>
      </c>
      <c r="H62" s="7">
        <f t="shared" si="14"/>
        <v>0</v>
      </c>
      <c r="I62" s="7">
        <f t="shared" si="14"/>
        <v>0</v>
      </c>
      <c r="J62" s="7">
        <f t="shared" si="14"/>
        <v>0</v>
      </c>
      <c r="K62" s="7">
        <f t="shared" si="14"/>
        <v>0</v>
      </c>
      <c r="L62" s="7">
        <f t="shared" si="14"/>
        <v>0</v>
      </c>
      <c r="M62" s="7">
        <f t="shared" si="14"/>
        <v>0</v>
      </c>
      <c r="N62" s="7">
        <f t="shared" si="14"/>
        <v>0</v>
      </c>
      <c r="O62" s="7">
        <f t="shared" si="14"/>
        <v>0</v>
      </c>
      <c r="P62" s="7">
        <f t="shared" si="14"/>
        <v>0</v>
      </c>
      <c r="Q62" s="12">
        <f t="shared" si="0"/>
        <v>0</v>
      </c>
      <c r="R62" s="12">
        <f t="shared" si="1"/>
        <v>0</v>
      </c>
      <c r="S62" s="12">
        <f t="shared" si="2"/>
        <v>0</v>
      </c>
    </row>
    <row r="63" spans="2:19" ht="12.75" customHeight="1">
      <c r="B63" s="10">
        <v>19</v>
      </c>
      <c r="C63" s="10" t="s">
        <v>44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9">
        <v>0</v>
      </c>
      <c r="P63" s="9">
        <v>0</v>
      </c>
      <c r="Q63" s="12">
        <f t="shared" si="0"/>
        <v>0</v>
      </c>
      <c r="R63" s="12">
        <f t="shared" si="1"/>
        <v>0</v>
      </c>
      <c r="S63" s="12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9">
        <v>0</v>
      </c>
      <c r="P64" s="9">
        <v>0</v>
      </c>
      <c r="Q64" s="12">
        <f t="shared" si="0"/>
        <v>0</v>
      </c>
      <c r="R64" s="12">
        <f t="shared" si="1"/>
        <v>0</v>
      </c>
      <c r="S64" s="12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9">
        <v>0</v>
      </c>
      <c r="P65" s="9">
        <v>0</v>
      </c>
      <c r="Q65" s="12">
        <f t="shared" si="0"/>
        <v>0</v>
      </c>
      <c r="R65" s="12">
        <f t="shared" si="1"/>
        <v>0</v>
      </c>
      <c r="S65" s="12">
        <f t="shared" si="2"/>
        <v>0</v>
      </c>
    </row>
    <row r="66" spans="2:19" ht="12.75">
      <c r="B66" s="10"/>
      <c r="C66" s="10"/>
      <c r="D66" s="11" t="s">
        <v>26</v>
      </c>
      <c r="E66" s="7">
        <f>SUM(E63:E65)</f>
        <v>0</v>
      </c>
      <c r="F66" s="7">
        <f aca="true" t="shared" si="15" ref="F66:P66">SUM(F63:F65)</f>
        <v>0</v>
      </c>
      <c r="G66" s="7">
        <f t="shared" si="15"/>
        <v>0</v>
      </c>
      <c r="H66" s="7">
        <f t="shared" si="15"/>
        <v>0</v>
      </c>
      <c r="I66" s="7">
        <f t="shared" si="15"/>
        <v>0</v>
      </c>
      <c r="J66" s="7">
        <f t="shared" si="15"/>
        <v>0</v>
      </c>
      <c r="K66" s="7">
        <f t="shared" si="15"/>
        <v>0</v>
      </c>
      <c r="L66" s="7">
        <f t="shared" si="15"/>
        <v>0</v>
      </c>
      <c r="M66" s="7">
        <f t="shared" si="15"/>
        <v>0</v>
      </c>
      <c r="N66" s="7">
        <f t="shared" si="15"/>
        <v>0</v>
      </c>
      <c r="O66" s="7">
        <f t="shared" si="15"/>
        <v>0</v>
      </c>
      <c r="P66" s="7">
        <f t="shared" si="15"/>
        <v>0</v>
      </c>
      <c r="Q66" s="12">
        <f t="shared" si="0"/>
        <v>0</v>
      </c>
      <c r="R66" s="12">
        <f t="shared" si="1"/>
        <v>0</v>
      </c>
      <c r="S66" s="12">
        <f t="shared" si="2"/>
        <v>0</v>
      </c>
    </row>
    <row r="67" spans="2:19" ht="12.75" customHeight="1">
      <c r="B67" s="10">
        <v>20</v>
      </c>
      <c r="C67" s="10" t="s">
        <v>45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9">
        <v>0</v>
      </c>
      <c r="P67" s="9">
        <v>0</v>
      </c>
      <c r="Q67" s="12">
        <f t="shared" si="0"/>
        <v>0</v>
      </c>
      <c r="R67" s="12">
        <f t="shared" si="1"/>
        <v>0</v>
      </c>
      <c r="S67" s="12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9">
        <v>0</v>
      </c>
      <c r="P68" s="9">
        <v>0</v>
      </c>
      <c r="Q68" s="12">
        <f t="shared" si="0"/>
        <v>0</v>
      </c>
      <c r="R68" s="12">
        <f t="shared" si="1"/>
        <v>0</v>
      </c>
      <c r="S68" s="12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9">
        <v>0</v>
      </c>
      <c r="P69" s="9">
        <v>0</v>
      </c>
      <c r="Q69" s="12">
        <f t="shared" si="0"/>
        <v>0</v>
      </c>
      <c r="R69" s="12">
        <f t="shared" si="1"/>
        <v>0</v>
      </c>
      <c r="S69" s="12">
        <f t="shared" si="2"/>
        <v>0</v>
      </c>
    </row>
    <row r="70" spans="2:19" ht="12.75">
      <c r="B70" s="10"/>
      <c r="C70" s="10"/>
      <c r="D70" s="11" t="s">
        <v>26</v>
      </c>
      <c r="E70" s="7">
        <f>SUM(E67:E69)</f>
        <v>0</v>
      </c>
      <c r="F70" s="7">
        <f aca="true" t="shared" si="16" ref="F70:P70">SUM(F67:F69)</f>
        <v>0</v>
      </c>
      <c r="G70" s="7">
        <f t="shared" si="16"/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12">
        <f t="shared" si="0"/>
        <v>0</v>
      </c>
      <c r="R70" s="12">
        <f t="shared" si="1"/>
        <v>0</v>
      </c>
      <c r="S70" s="12">
        <f t="shared" si="2"/>
        <v>0</v>
      </c>
    </row>
    <row r="71" spans="2:19" ht="12.75" customHeight="1">
      <c r="B71" s="10">
        <v>21</v>
      </c>
      <c r="C71" s="10" t="s">
        <v>46</v>
      </c>
      <c r="D71" s="11" t="s">
        <v>23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9">
        <v>0</v>
      </c>
      <c r="P71" s="9">
        <v>0</v>
      </c>
      <c r="Q71" s="12">
        <f t="shared" si="0"/>
        <v>0</v>
      </c>
      <c r="R71" s="12">
        <f t="shared" si="1"/>
        <v>0</v>
      </c>
      <c r="S71" s="12">
        <f t="shared" si="2"/>
        <v>0</v>
      </c>
    </row>
    <row r="72" spans="2:19" ht="12.75">
      <c r="B72" s="10"/>
      <c r="C72" s="10"/>
      <c r="D72" s="11" t="s">
        <v>24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9">
        <v>0</v>
      </c>
      <c r="P72" s="9">
        <v>0</v>
      </c>
      <c r="Q72" s="12">
        <f t="shared" si="0"/>
        <v>0</v>
      </c>
      <c r="R72" s="12">
        <f t="shared" si="1"/>
        <v>0</v>
      </c>
      <c r="S72" s="12">
        <f t="shared" si="2"/>
        <v>0</v>
      </c>
    </row>
    <row r="73" spans="2:19" ht="12.75">
      <c r="B73" s="10"/>
      <c r="C73" s="10"/>
      <c r="D73" s="11" t="s">
        <v>25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9">
        <v>0</v>
      </c>
      <c r="P73" s="9">
        <v>0</v>
      </c>
      <c r="Q73" s="12">
        <f t="shared" si="0"/>
        <v>0</v>
      </c>
      <c r="R73" s="12">
        <f t="shared" si="1"/>
        <v>0</v>
      </c>
      <c r="S73" s="12">
        <f t="shared" si="2"/>
        <v>0</v>
      </c>
    </row>
    <row r="74" spans="2:19" ht="12.75">
      <c r="B74" s="10"/>
      <c r="C74" s="10"/>
      <c r="D74" s="11" t="s">
        <v>26</v>
      </c>
      <c r="E74" s="7">
        <f>SUM(E71:E73)</f>
        <v>0</v>
      </c>
      <c r="F74" s="7">
        <f aca="true" t="shared" si="17" ref="F74:P74">SUM(F71:F73)</f>
        <v>0</v>
      </c>
      <c r="G74" s="7">
        <f t="shared" si="17"/>
        <v>0</v>
      </c>
      <c r="H74" s="7">
        <f t="shared" si="17"/>
        <v>0</v>
      </c>
      <c r="I74" s="7">
        <f t="shared" si="17"/>
        <v>0</v>
      </c>
      <c r="J74" s="7">
        <f t="shared" si="17"/>
        <v>0</v>
      </c>
      <c r="K74" s="7">
        <f t="shared" si="17"/>
        <v>0</v>
      </c>
      <c r="L74" s="7">
        <f t="shared" si="17"/>
        <v>0</v>
      </c>
      <c r="M74" s="7">
        <f t="shared" si="17"/>
        <v>0</v>
      </c>
      <c r="N74" s="7">
        <f t="shared" si="17"/>
        <v>0</v>
      </c>
      <c r="O74" s="7">
        <f t="shared" si="17"/>
        <v>0</v>
      </c>
      <c r="P74" s="7">
        <f t="shared" si="17"/>
        <v>0</v>
      </c>
      <c r="Q74" s="12">
        <f t="shared" si="0"/>
        <v>0</v>
      </c>
      <c r="R74" s="12">
        <f t="shared" si="1"/>
        <v>0</v>
      </c>
      <c r="S74" s="12">
        <f t="shared" si="2"/>
        <v>0</v>
      </c>
    </row>
  </sheetData>
  <sheetProtection selectLockedCells="1" selectUnlockedCells="1"/>
  <mergeCells count="33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8:B41"/>
    <mergeCell ref="C38:C41"/>
    <mergeCell ref="B42:B45"/>
    <mergeCell ref="C42:C45"/>
    <mergeCell ref="B46:B49"/>
    <mergeCell ref="C46:C49"/>
    <mergeCell ref="B50:B53"/>
    <mergeCell ref="C50:C53"/>
    <mergeCell ref="B59:B62"/>
    <mergeCell ref="C59:C62"/>
    <mergeCell ref="B63:B66"/>
    <mergeCell ref="C63:C66"/>
    <mergeCell ref="B67:B70"/>
    <mergeCell ref="C67:C70"/>
    <mergeCell ref="B71:B74"/>
    <mergeCell ref="C71:C7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I114" sqref="I114"/>
    </sheetView>
  </sheetViews>
  <sheetFormatPr defaultColWidth="9.140625" defaultRowHeight="12.75"/>
  <cols>
    <col min="1" max="1" width="2.421875" style="23" customWidth="1"/>
    <col min="2" max="2" width="8.57421875" style="23" customWidth="1"/>
    <col min="3" max="3" width="31.421875" style="23" customWidth="1"/>
    <col min="4" max="4" width="16.00390625" style="23" customWidth="1"/>
    <col min="5" max="5" width="10.57421875" style="23" customWidth="1"/>
    <col min="6" max="6" width="9.57421875" style="23" customWidth="1"/>
    <col min="7" max="7" width="11.00390625" style="23" customWidth="1"/>
    <col min="8" max="9" width="9.7109375" style="23" customWidth="1"/>
    <col min="10" max="10" width="11.00390625" style="23" customWidth="1"/>
    <col min="11" max="11" width="10.57421875" style="23" customWidth="1"/>
    <col min="12" max="13" width="10.421875" style="23" customWidth="1"/>
    <col min="14" max="14" width="9.8515625" style="23" customWidth="1"/>
    <col min="15" max="15" width="9.7109375" style="23" customWidth="1"/>
    <col min="16" max="16" width="10.28125" style="23" customWidth="1"/>
    <col min="17" max="17" width="14.28125" style="23" customWidth="1"/>
    <col min="18" max="18" width="12.421875" style="23" customWidth="1"/>
    <col min="19" max="19" width="13.00390625" style="23" customWidth="1"/>
    <col min="20" max="16384" width="8.7109375" style="1" customWidth="1"/>
  </cols>
  <sheetData>
    <row r="1" ht="12.75">
      <c r="Q1" s="2" t="s">
        <v>47</v>
      </c>
    </row>
    <row r="2" ht="12.75">
      <c r="Q2" s="3" t="s">
        <v>1</v>
      </c>
    </row>
    <row r="3" ht="12.75">
      <c r="C3" s="4" t="s">
        <v>48</v>
      </c>
    </row>
    <row r="4" ht="12.75">
      <c r="C4" s="5" t="s">
        <v>3</v>
      </c>
    </row>
    <row r="6" spans="2:19" ht="12.75">
      <c r="B6" s="6" t="s">
        <v>4</v>
      </c>
      <c r="C6" s="7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7" t="s">
        <v>19</v>
      </c>
      <c r="R6" s="7" t="s">
        <v>20</v>
      </c>
      <c r="S6" s="8" t="s">
        <v>21</v>
      </c>
    </row>
    <row r="7" spans="2:19" ht="12.75">
      <c r="B7" s="6">
        <v>0</v>
      </c>
      <c r="C7" s="6">
        <v>1</v>
      </c>
      <c r="D7" s="6">
        <v>2</v>
      </c>
      <c r="E7" s="6">
        <v>2016</v>
      </c>
      <c r="F7" s="6">
        <v>2016</v>
      </c>
      <c r="G7" s="6">
        <v>2016</v>
      </c>
      <c r="H7" s="6">
        <v>2016</v>
      </c>
      <c r="I7" s="6">
        <v>2016</v>
      </c>
      <c r="J7" s="6">
        <v>2016</v>
      </c>
      <c r="K7" s="6">
        <v>2016</v>
      </c>
      <c r="L7" s="6">
        <v>2016</v>
      </c>
      <c r="M7" s="6">
        <v>2016</v>
      </c>
      <c r="N7" s="6">
        <v>2016</v>
      </c>
      <c r="O7" s="6">
        <v>2016</v>
      </c>
      <c r="P7" s="6">
        <v>2016</v>
      </c>
      <c r="Q7" s="6">
        <v>2016</v>
      </c>
      <c r="R7" s="6">
        <v>2016</v>
      </c>
      <c r="S7" s="6">
        <v>2016</v>
      </c>
    </row>
    <row r="8" spans="2:19" ht="12.75">
      <c r="B8" s="6"/>
      <c r="C8" s="6"/>
      <c r="D8" s="6"/>
      <c r="E8" s="6">
        <v>3</v>
      </c>
      <c r="F8" s="6">
        <v>4</v>
      </c>
      <c r="G8" s="6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</row>
    <row r="9" spans="2:19" ht="12.75" customHeight="1">
      <c r="B9" s="10">
        <v>1</v>
      </c>
      <c r="C9" s="10" t="s">
        <v>49</v>
      </c>
      <c r="D9" s="11" t="s">
        <v>23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24">
        <f>SUM(E9:J9)</f>
        <v>0</v>
      </c>
      <c r="R9" s="24">
        <f>SUM(K9:P9)</f>
        <v>0</v>
      </c>
      <c r="S9" s="24">
        <f>SUM(Q9:R9)</f>
        <v>0</v>
      </c>
    </row>
    <row r="10" spans="2:19" ht="12.75">
      <c r="B10" s="10"/>
      <c r="C10" s="10"/>
      <c r="D10" s="11" t="s">
        <v>24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24">
        <f aca="true" t="shared" si="0" ref="Q10:Q71">SUM(E10:J10)</f>
        <v>0</v>
      </c>
      <c r="R10" s="24">
        <f aca="true" t="shared" si="1" ref="R10:R73">SUM(K10:P10)</f>
        <v>0</v>
      </c>
      <c r="S10" s="24">
        <f aca="true" t="shared" si="2" ref="S10:S73">SUM(Q10:R10)</f>
        <v>0</v>
      </c>
    </row>
    <row r="11" spans="2:19" ht="12.75">
      <c r="B11" s="10"/>
      <c r="C11" s="10"/>
      <c r="D11" s="11" t="s">
        <v>25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24">
        <f t="shared" si="0"/>
        <v>0</v>
      </c>
      <c r="R11" s="24">
        <f t="shared" si="1"/>
        <v>0</v>
      </c>
      <c r="S11" s="24">
        <f t="shared" si="2"/>
        <v>0</v>
      </c>
    </row>
    <row r="12" spans="2:19" ht="12.75">
      <c r="B12" s="10"/>
      <c r="C12" s="10"/>
      <c r="D12" s="11" t="s">
        <v>26</v>
      </c>
      <c r="E12" s="7">
        <f>SUM(E9:E11)/2</f>
        <v>0</v>
      </c>
      <c r="F12" s="7">
        <f aca="true" t="shared" si="3" ref="F12:N12">SUM(F9:F11)/2</f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aca="true" t="shared" si="4" ref="O12">SUM(O9:O11)/2</f>
        <v>0</v>
      </c>
      <c r="P12" s="7">
        <f aca="true" t="shared" si="5" ref="P12">SUM(P9:P11)/2</f>
        <v>0</v>
      </c>
      <c r="Q12" s="24">
        <f t="shared" si="0"/>
        <v>0</v>
      </c>
      <c r="R12" s="24">
        <f t="shared" si="1"/>
        <v>0</v>
      </c>
      <c r="S12" s="24">
        <f t="shared" si="2"/>
        <v>0</v>
      </c>
    </row>
    <row r="13" spans="1:19" ht="12.75" customHeight="1">
      <c r="A13" s="25"/>
      <c r="B13" s="10">
        <v>2</v>
      </c>
      <c r="C13" s="10" t="s">
        <v>50</v>
      </c>
      <c r="D13" s="11" t="s">
        <v>23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24">
        <f t="shared" si="0"/>
        <v>0</v>
      </c>
      <c r="R13" s="24">
        <f t="shared" si="1"/>
        <v>0</v>
      </c>
      <c r="S13" s="24">
        <f t="shared" si="2"/>
        <v>0</v>
      </c>
    </row>
    <row r="14" spans="2:19" ht="12.75">
      <c r="B14" s="10"/>
      <c r="C14" s="10"/>
      <c r="D14" s="11" t="s">
        <v>24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24">
        <f t="shared" si="0"/>
        <v>0</v>
      </c>
      <c r="R14" s="24">
        <f t="shared" si="1"/>
        <v>0</v>
      </c>
      <c r="S14" s="24">
        <f t="shared" si="2"/>
        <v>0</v>
      </c>
    </row>
    <row r="15" spans="2:19" ht="12.75">
      <c r="B15" s="10"/>
      <c r="C15" s="10"/>
      <c r="D15" s="11" t="s">
        <v>25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24">
        <f t="shared" si="0"/>
        <v>0</v>
      </c>
      <c r="R15" s="24">
        <f t="shared" si="1"/>
        <v>0</v>
      </c>
      <c r="S15" s="24">
        <f t="shared" si="2"/>
        <v>0</v>
      </c>
    </row>
    <row r="16" spans="2:19" ht="12.75">
      <c r="B16" s="10"/>
      <c r="C16" s="10"/>
      <c r="D16" s="11" t="s">
        <v>26</v>
      </c>
      <c r="E16" s="7">
        <f>SUM(E13:E15)/2</f>
        <v>0</v>
      </c>
      <c r="F16" s="7">
        <f aca="true" t="shared" si="6" ref="F16:P16">SUM(F13:F15)/2</f>
        <v>0</v>
      </c>
      <c r="G16" s="7">
        <f t="shared" si="6"/>
        <v>0</v>
      </c>
      <c r="H16" s="7">
        <f t="shared" si="6"/>
        <v>0</v>
      </c>
      <c r="I16" s="7">
        <f t="shared" si="6"/>
        <v>0</v>
      </c>
      <c r="J16" s="7">
        <f t="shared" si="6"/>
        <v>0</v>
      </c>
      <c r="K16" s="7">
        <f t="shared" si="6"/>
        <v>0</v>
      </c>
      <c r="L16" s="7">
        <f t="shared" si="6"/>
        <v>0</v>
      </c>
      <c r="M16" s="7">
        <f t="shared" si="6"/>
        <v>0</v>
      </c>
      <c r="N16" s="7">
        <f t="shared" si="6"/>
        <v>0</v>
      </c>
      <c r="O16" s="7">
        <f t="shared" si="6"/>
        <v>0</v>
      </c>
      <c r="P16" s="7">
        <f t="shared" si="6"/>
        <v>0</v>
      </c>
      <c r="Q16" s="24">
        <f t="shared" si="0"/>
        <v>0</v>
      </c>
      <c r="R16" s="24">
        <f t="shared" si="1"/>
        <v>0</v>
      </c>
      <c r="S16" s="24">
        <f t="shared" si="2"/>
        <v>0</v>
      </c>
    </row>
    <row r="17" spans="2:19" ht="12.75" customHeight="1">
      <c r="B17" s="10">
        <v>3</v>
      </c>
      <c r="C17" s="10" t="s">
        <v>51</v>
      </c>
      <c r="D17" s="11" t="s">
        <v>23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24">
        <f t="shared" si="0"/>
        <v>0</v>
      </c>
      <c r="R17" s="24">
        <f t="shared" si="1"/>
        <v>0</v>
      </c>
      <c r="S17" s="24">
        <f t="shared" si="2"/>
        <v>0</v>
      </c>
    </row>
    <row r="18" spans="2:19" ht="12.75">
      <c r="B18" s="10"/>
      <c r="C18" s="10"/>
      <c r="D18" s="11" t="s">
        <v>24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24">
        <f t="shared" si="0"/>
        <v>0</v>
      </c>
      <c r="R18" s="24">
        <f t="shared" si="1"/>
        <v>0</v>
      </c>
      <c r="S18" s="24">
        <f t="shared" si="2"/>
        <v>0</v>
      </c>
    </row>
    <row r="19" spans="2:19" ht="12.75">
      <c r="B19" s="10"/>
      <c r="C19" s="10"/>
      <c r="D19" s="11" t="s">
        <v>25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24">
        <f t="shared" si="0"/>
        <v>0</v>
      </c>
      <c r="R19" s="24">
        <f t="shared" si="1"/>
        <v>0</v>
      </c>
      <c r="S19" s="24">
        <f t="shared" si="2"/>
        <v>0</v>
      </c>
    </row>
    <row r="20" spans="2:19" ht="12.75">
      <c r="B20" s="10"/>
      <c r="C20" s="10"/>
      <c r="D20" s="11" t="s">
        <v>26</v>
      </c>
      <c r="E20" s="7">
        <f>SUM(E17:E19)/2</f>
        <v>0</v>
      </c>
      <c r="F20" s="7">
        <f aca="true" t="shared" si="7" ref="F20:P20">SUM(F17:F19)/2</f>
        <v>0</v>
      </c>
      <c r="G20" s="7">
        <f t="shared" si="7"/>
        <v>0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0</v>
      </c>
      <c r="N20" s="7">
        <f t="shared" si="7"/>
        <v>0</v>
      </c>
      <c r="O20" s="7">
        <f t="shared" si="7"/>
        <v>0</v>
      </c>
      <c r="P20" s="7">
        <f t="shared" si="7"/>
        <v>0</v>
      </c>
      <c r="Q20" s="24">
        <f t="shared" si="0"/>
        <v>0</v>
      </c>
      <c r="R20" s="24">
        <f t="shared" si="1"/>
        <v>0</v>
      </c>
      <c r="S20" s="24">
        <f t="shared" si="2"/>
        <v>0</v>
      </c>
    </row>
    <row r="21" spans="2:19" ht="12.75" customHeight="1">
      <c r="B21" s="10">
        <v>4</v>
      </c>
      <c r="C21" s="10" t="s">
        <v>52</v>
      </c>
      <c r="D21" s="11" t="s">
        <v>23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24">
        <f t="shared" si="0"/>
        <v>0</v>
      </c>
      <c r="R21" s="24">
        <f t="shared" si="1"/>
        <v>0</v>
      </c>
      <c r="S21" s="24">
        <f t="shared" si="2"/>
        <v>0</v>
      </c>
    </row>
    <row r="22" spans="2:19" ht="12.75">
      <c r="B22" s="10"/>
      <c r="C22" s="10"/>
      <c r="D22" s="11" t="s">
        <v>24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24">
        <f t="shared" si="0"/>
        <v>0</v>
      </c>
      <c r="R22" s="24">
        <f t="shared" si="1"/>
        <v>0</v>
      </c>
      <c r="S22" s="24">
        <f t="shared" si="2"/>
        <v>0</v>
      </c>
    </row>
    <row r="23" spans="2:19" ht="12.75">
      <c r="B23" s="10"/>
      <c r="C23" s="10"/>
      <c r="D23" s="11" t="s">
        <v>25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24">
        <f t="shared" si="0"/>
        <v>0</v>
      </c>
      <c r="R23" s="24">
        <f t="shared" si="1"/>
        <v>0</v>
      </c>
      <c r="S23" s="24">
        <f t="shared" si="2"/>
        <v>0</v>
      </c>
    </row>
    <row r="24" spans="2:19" ht="12.75">
      <c r="B24" s="10"/>
      <c r="C24" s="10"/>
      <c r="D24" s="11" t="s">
        <v>26</v>
      </c>
      <c r="E24" s="7">
        <f>SUM(E20:E23)/2</f>
        <v>0</v>
      </c>
      <c r="F24" s="7">
        <f aca="true" t="shared" si="8" ref="F24:P24">SUM(F20:F23)/2</f>
        <v>0</v>
      </c>
      <c r="G24" s="7">
        <f t="shared" si="8"/>
        <v>0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 t="shared" si="8"/>
        <v>0</v>
      </c>
      <c r="L24" s="7">
        <f t="shared" si="8"/>
        <v>0</v>
      </c>
      <c r="M24" s="7">
        <f t="shared" si="8"/>
        <v>0</v>
      </c>
      <c r="N24" s="7">
        <f t="shared" si="8"/>
        <v>0</v>
      </c>
      <c r="O24" s="7">
        <f t="shared" si="8"/>
        <v>0</v>
      </c>
      <c r="P24" s="7">
        <f t="shared" si="8"/>
        <v>0</v>
      </c>
      <c r="Q24" s="24">
        <f t="shared" si="0"/>
        <v>0</v>
      </c>
      <c r="R24" s="24">
        <f t="shared" si="1"/>
        <v>0</v>
      </c>
      <c r="S24" s="24">
        <f t="shared" si="2"/>
        <v>0</v>
      </c>
    </row>
    <row r="25" spans="2:19" ht="12.75" customHeight="1">
      <c r="B25" s="10">
        <v>5</v>
      </c>
      <c r="C25" s="10" t="s">
        <v>53</v>
      </c>
      <c r="D25" s="11" t="s">
        <v>23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4">
        <f t="shared" si="0"/>
        <v>0</v>
      </c>
      <c r="R25" s="24">
        <f t="shared" si="1"/>
        <v>0</v>
      </c>
      <c r="S25" s="24">
        <f t="shared" si="2"/>
        <v>0</v>
      </c>
    </row>
    <row r="26" spans="2:19" ht="12.75">
      <c r="B26" s="10"/>
      <c r="C26" s="10"/>
      <c r="D26" s="11" t="s">
        <v>24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24">
        <f t="shared" si="0"/>
        <v>0</v>
      </c>
      <c r="R26" s="24">
        <f t="shared" si="1"/>
        <v>0</v>
      </c>
      <c r="S26" s="24">
        <f t="shared" si="2"/>
        <v>0</v>
      </c>
    </row>
    <row r="27" spans="2:19" ht="12.75">
      <c r="B27" s="10"/>
      <c r="C27" s="10"/>
      <c r="D27" s="11" t="s">
        <v>25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4">
        <f t="shared" si="0"/>
        <v>0</v>
      </c>
      <c r="R27" s="24">
        <f t="shared" si="1"/>
        <v>0</v>
      </c>
      <c r="S27" s="24">
        <f t="shared" si="2"/>
        <v>0</v>
      </c>
    </row>
    <row r="28" spans="2:19" ht="12.75">
      <c r="B28" s="10"/>
      <c r="C28" s="10"/>
      <c r="D28" s="11" t="s">
        <v>26</v>
      </c>
      <c r="E28" s="7">
        <f>SUM(E25:E27)/2</f>
        <v>0</v>
      </c>
      <c r="F28" s="7">
        <f aca="true" t="shared" si="9" ref="F28:P28">SUM(F25:F27)/2</f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7">
        <f t="shared" si="9"/>
        <v>0</v>
      </c>
      <c r="Q28" s="24">
        <f t="shared" si="0"/>
        <v>0</v>
      </c>
      <c r="R28" s="24">
        <f t="shared" si="1"/>
        <v>0</v>
      </c>
      <c r="S28" s="24">
        <f t="shared" si="2"/>
        <v>0</v>
      </c>
    </row>
    <row r="29" spans="2:19" ht="12.75" customHeight="1">
      <c r="B29" s="10">
        <v>6</v>
      </c>
      <c r="C29" s="10" t="s">
        <v>54</v>
      </c>
      <c r="D29" s="11" t="s">
        <v>23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24">
        <f t="shared" si="0"/>
        <v>0</v>
      </c>
      <c r="R29" s="24">
        <f t="shared" si="1"/>
        <v>0</v>
      </c>
      <c r="S29" s="24">
        <f t="shared" si="2"/>
        <v>0</v>
      </c>
    </row>
    <row r="30" spans="2:19" ht="12.75">
      <c r="B30" s="10"/>
      <c r="C30" s="10"/>
      <c r="D30" s="11" t="s">
        <v>24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24">
        <f t="shared" si="0"/>
        <v>0</v>
      </c>
      <c r="R30" s="24">
        <f t="shared" si="1"/>
        <v>0</v>
      </c>
      <c r="S30" s="24">
        <f t="shared" si="2"/>
        <v>0</v>
      </c>
    </row>
    <row r="31" spans="2:19" ht="12.75">
      <c r="B31" s="10"/>
      <c r="C31" s="10"/>
      <c r="D31" s="11" t="s">
        <v>25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24">
        <f t="shared" si="0"/>
        <v>0</v>
      </c>
      <c r="R31" s="24">
        <f t="shared" si="1"/>
        <v>0</v>
      </c>
      <c r="S31" s="24">
        <f t="shared" si="2"/>
        <v>0</v>
      </c>
    </row>
    <row r="32" spans="2:19" ht="12.75">
      <c r="B32" s="10"/>
      <c r="C32" s="10"/>
      <c r="D32" s="11" t="s">
        <v>26</v>
      </c>
      <c r="E32" s="7">
        <f>SUM(E28:E31)/2</f>
        <v>0</v>
      </c>
      <c r="F32" s="7">
        <f aca="true" t="shared" si="10" ref="F32:P32">SUM(F28:F31)/2</f>
        <v>0</v>
      </c>
      <c r="G32" s="7">
        <f t="shared" si="10"/>
        <v>0</v>
      </c>
      <c r="H32" s="7">
        <f t="shared" si="10"/>
        <v>0</v>
      </c>
      <c r="I32" s="7">
        <f t="shared" si="10"/>
        <v>0</v>
      </c>
      <c r="J32" s="7">
        <f t="shared" si="10"/>
        <v>0</v>
      </c>
      <c r="K32" s="7">
        <f t="shared" si="10"/>
        <v>0</v>
      </c>
      <c r="L32" s="7">
        <f t="shared" si="10"/>
        <v>0</v>
      </c>
      <c r="M32" s="7">
        <f t="shared" si="10"/>
        <v>0</v>
      </c>
      <c r="N32" s="7">
        <f t="shared" si="10"/>
        <v>0</v>
      </c>
      <c r="O32" s="7">
        <f>SUM(O28:O31)/2</f>
        <v>0</v>
      </c>
      <c r="P32" s="7">
        <f t="shared" si="10"/>
        <v>0</v>
      </c>
      <c r="Q32" s="24">
        <f t="shared" si="0"/>
        <v>0</v>
      </c>
      <c r="R32" s="24">
        <f t="shared" si="1"/>
        <v>0</v>
      </c>
      <c r="S32" s="24">
        <f t="shared" si="2"/>
        <v>0</v>
      </c>
    </row>
    <row r="33" spans="2:19" ht="12.75" customHeight="1">
      <c r="B33" s="10">
        <v>7</v>
      </c>
      <c r="C33" s="10" t="s">
        <v>55</v>
      </c>
      <c r="D33" s="11" t="s">
        <v>23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24">
        <f>J32</f>
        <v>0</v>
      </c>
      <c r="R33" s="24">
        <f>P33</f>
        <v>0</v>
      </c>
      <c r="S33" s="24">
        <f t="shared" si="2"/>
        <v>0</v>
      </c>
    </row>
    <row r="34" spans="2:19" ht="12.75">
      <c r="B34" s="10"/>
      <c r="C34" s="10"/>
      <c r="D34" s="11" t="s">
        <v>24</v>
      </c>
      <c r="E34" s="7">
        <v>1</v>
      </c>
      <c r="F34" s="7">
        <f>E34</f>
        <v>1</v>
      </c>
      <c r="G34" s="7">
        <v>2</v>
      </c>
      <c r="H34" s="7">
        <v>2</v>
      </c>
      <c r="I34" s="7"/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4">
        <f aca="true" t="shared" si="11" ref="Q34:Q35">J33</f>
        <v>0</v>
      </c>
      <c r="R34" s="24">
        <f aca="true" t="shared" si="12" ref="R34:R36">P34</f>
        <v>0</v>
      </c>
      <c r="S34" s="24">
        <f t="shared" si="2"/>
        <v>0</v>
      </c>
    </row>
    <row r="35" spans="2:19" ht="12.75">
      <c r="B35" s="10"/>
      <c r="C35" s="10"/>
      <c r="D35" s="11" t="s">
        <v>25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24">
        <f t="shared" si="11"/>
        <v>0</v>
      </c>
      <c r="R35" s="24">
        <f t="shared" si="12"/>
        <v>0</v>
      </c>
      <c r="S35" s="24">
        <f t="shared" si="2"/>
        <v>0</v>
      </c>
    </row>
    <row r="36" spans="2:19" ht="12.75">
      <c r="B36" s="10"/>
      <c r="C36" s="10"/>
      <c r="D36" s="11" t="s">
        <v>26</v>
      </c>
      <c r="E36" s="14">
        <f>SUM(E34:E35)</f>
        <v>1</v>
      </c>
      <c r="F36" s="14">
        <f aca="true" t="shared" si="13" ref="F36:P36">SUM(F34:F35)</f>
        <v>1</v>
      </c>
      <c r="G36" s="14">
        <f t="shared" si="13"/>
        <v>2</v>
      </c>
      <c r="H36" s="14">
        <f t="shared" si="13"/>
        <v>2</v>
      </c>
      <c r="I36" s="14">
        <f t="shared" si="13"/>
        <v>0</v>
      </c>
      <c r="J36" s="14">
        <f t="shared" si="13"/>
        <v>0</v>
      </c>
      <c r="K36" s="14">
        <f t="shared" si="13"/>
        <v>0</v>
      </c>
      <c r="L36" s="14">
        <f t="shared" si="13"/>
        <v>0</v>
      </c>
      <c r="M36" s="14">
        <f t="shared" si="13"/>
        <v>0</v>
      </c>
      <c r="N36" s="14">
        <f t="shared" si="13"/>
        <v>0</v>
      </c>
      <c r="O36" s="14">
        <f t="shared" si="13"/>
        <v>0</v>
      </c>
      <c r="P36" s="14">
        <f t="shared" si="13"/>
        <v>0</v>
      </c>
      <c r="Q36" s="24">
        <f>J36</f>
        <v>0</v>
      </c>
      <c r="R36" s="24">
        <f t="shared" si="12"/>
        <v>0</v>
      </c>
      <c r="S36" s="24">
        <f t="shared" si="2"/>
        <v>0</v>
      </c>
    </row>
    <row r="37" spans="2:19" ht="12.75" customHeight="1">
      <c r="B37" s="10">
        <v>8</v>
      </c>
      <c r="C37" s="15" t="s">
        <v>56</v>
      </c>
      <c r="D37" s="11" t="s">
        <v>23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24">
        <f t="shared" si="0"/>
        <v>0</v>
      </c>
      <c r="R37" s="24">
        <f t="shared" si="1"/>
        <v>0</v>
      </c>
      <c r="S37" s="24">
        <f t="shared" si="2"/>
        <v>0</v>
      </c>
    </row>
    <row r="38" spans="2:19" ht="12.75">
      <c r="B38" s="10"/>
      <c r="C38" s="15"/>
      <c r="D38" s="11" t="s">
        <v>24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24">
        <f t="shared" si="0"/>
        <v>0</v>
      </c>
      <c r="R38" s="24">
        <f t="shared" si="1"/>
        <v>0</v>
      </c>
      <c r="S38" s="24">
        <f t="shared" si="2"/>
        <v>0</v>
      </c>
    </row>
    <row r="39" spans="2:19" ht="12.75">
      <c r="B39" s="10"/>
      <c r="C39" s="15"/>
      <c r="D39" s="11" t="s">
        <v>25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24">
        <f t="shared" si="0"/>
        <v>0</v>
      </c>
      <c r="R39" s="24">
        <f t="shared" si="1"/>
        <v>0</v>
      </c>
      <c r="S39" s="24">
        <f t="shared" si="2"/>
        <v>0</v>
      </c>
    </row>
    <row r="40" spans="2:19" ht="12.75">
      <c r="B40" s="10"/>
      <c r="C40" s="15"/>
      <c r="D40" s="26" t="s">
        <v>26</v>
      </c>
      <c r="E40" s="14">
        <f>SUM(E37:E39)</f>
        <v>0</v>
      </c>
      <c r="F40" s="14">
        <f aca="true" t="shared" si="14" ref="F40:N40">SUM(F37:F39)</f>
        <v>0</v>
      </c>
      <c r="G40" s="14">
        <f t="shared" si="14"/>
        <v>0</v>
      </c>
      <c r="H40" s="14">
        <f t="shared" si="14"/>
        <v>0</v>
      </c>
      <c r="I40" s="14">
        <f t="shared" si="14"/>
        <v>0</v>
      </c>
      <c r="J40" s="14">
        <f t="shared" si="14"/>
        <v>0</v>
      </c>
      <c r="K40" s="14">
        <f t="shared" si="14"/>
        <v>0</v>
      </c>
      <c r="L40" s="14">
        <f t="shared" si="14"/>
        <v>0</v>
      </c>
      <c r="M40" s="14">
        <f t="shared" si="14"/>
        <v>0</v>
      </c>
      <c r="N40" s="14">
        <f t="shared" si="14"/>
        <v>0</v>
      </c>
      <c r="O40" s="14">
        <f aca="true" t="shared" si="15" ref="O40:P40">SUM(O36:O39)/2</f>
        <v>0</v>
      </c>
      <c r="P40" s="14">
        <f t="shared" si="15"/>
        <v>0</v>
      </c>
      <c r="Q40" s="24">
        <f t="shared" si="0"/>
        <v>0</v>
      </c>
      <c r="R40" s="24">
        <f t="shared" si="1"/>
        <v>0</v>
      </c>
      <c r="S40" s="24">
        <f t="shared" si="2"/>
        <v>0</v>
      </c>
    </row>
    <row r="41" spans="2:19" ht="12.75" customHeight="1">
      <c r="B41" s="10">
        <v>9</v>
      </c>
      <c r="C41" s="10" t="s">
        <v>57</v>
      </c>
      <c r="D41" s="11" t="s">
        <v>23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4">
        <f t="shared" si="0"/>
        <v>0</v>
      </c>
      <c r="R41" s="24">
        <f t="shared" si="1"/>
        <v>0</v>
      </c>
      <c r="S41" s="24">
        <f t="shared" si="2"/>
        <v>0</v>
      </c>
    </row>
    <row r="42" spans="2:19" ht="12.75">
      <c r="B42" s="10"/>
      <c r="C42" s="10"/>
      <c r="D42" s="11" t="s">
        <v>24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4">
        <f t="shared" si="0"/>
        <v>0</v>
      </c>
      <c r="R42" s="24">
        <f t="shared" si="1"/>
        <v>0</v>
      </c>
      <c r="S42" s="24">
        <f t="shared" si="2"/>
        <v>0</v>
      </c>
    </row>
    <row r="43" spans="2:19" ht="12.75">
      <c r="B43" s="10"/>
      <c r="C43" s="10"/>
      <c r="D43" s="11" t="s">
        <v>25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24">
        <f t="shared" si="0"/>
        <v>0</v>
      </c>
      <c r="R43" s="24">
        <f t="shared" si="1"/>
        <v>0</v>
      </c>
      <c r="S43" s="24">
        <f t="shared" si="2"/>
        <v>0</v>
      </c>
    </row>
    <row r="44" spans="2:19" ht="27.75" customHeight="1">
      <c r="B44" s="10"/>
      <c r="C44" s="10"/>
      <c r="D44" s="11" t="s">
        <v>26</v>
      </c>
      <c r="E44" s="7">
        <f>SUM(E41:E43)/2</f>
        <v>0</v>
      </c>
      <c r="F44" s="7">
        <f aca="true" t="shared" si="16" ref="F44:P44">SUM(F41:F43)/2</f>
        <v>0</v>
      </c>
      <c r="G44" s="7">
        <f t="shared" si="16"/>
        <v>0</v>
      </c>
      <c r="H44" s="7">
        <f t="shared" si="16"/>
        <v>0</v>
      </c>
      <c r="I44" s="7">
        <f t="shared" si="16"/>
        <v>0</v>
      </c>
      <c r="J44" s="7">
        <f t="shared" si="16"/>
        <v>0</v>
      </c>
      <c r="K44" s="7">
        <f t="shared" si="16"/>
        <v>0</v>
      </c>
      <c r="L44" s="7">
        <f t="shared" si="16"/>
        <v>0</v>
      </c>
      <c r="M44" s="7">
        <f t="shared" si="16"/>
        <v>0</v>
      </c>
      <c r="N44" s="7">
        <f t="shared" si="16"/>
        <v>0</v>
      </c>
      <c r="O44" s="7">
        <f t="shared" si="16"/>
        <v>0</v>
      </c>
      <c r="P44" s="7">
        <f t="shared" si="16"/>
        <v>0</v>
      </c>
      <c r="Q44" s="24">
        <f t="shared" si="0"/>
        <v>0</v>
      </c>
      <c r="R44" s="24">
        <f t="shared" si="1"/>
        <v>0</v>
      </c>
      <c r="S44" s="24">
        <f t="shared" si="2"/>
        <v>0</v>
      </c>
    </row>
    <row r="45" spans="2:19" ht="66.75" customHeight="1">
      <c r="B45" s="10">
        <v>10</v>
      </c>
      <c r="C45" s="10" t="s">
        <v>58</v>
      </c>
      <c r="D45" s="21" t="s">
        <v>23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4">
        <f t="shared" si="0"/>
        <v>0</v>
      </c>
      <c r="R45" s="24">
        <f t="shared" si="1"/>
        <v>0</v>
      </c>
      <c r="S45" s="24">
        <f t="shared" si="2"/>
        <v>0</v>
      </c>
    </row>
    <row r="46" spans="2:19" ht="63" customHeight="1">
      <c r="B46" s="10">
        <v>11</v>
      </c>
      <c r="C46" s="10" t="s">
        <v>59</v>
      </c>
      <c r="D46" s="21" t="s">
        <v>23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4">
        <f t="shared" si="0"/>
        <v>0</v>
      </c>
      <c r="R46" s="24">
        <f t="shared" si="1"/>
        <v>0</v>
      </c>
      <c r="S46" s="24">
        <f t="shared" si="2"/>
        <v>0</v>
      </c>
    </row>
    <row r="47" spans="2:19" ht="60.75" customHeight="1">
      <c r="B47" s="10">
        <v>12</v>
      </c>
      <c r="C47" s="10" t="s">
        <v>60</v>
      </c>
      <c r="D47" s="21" t="s">
        <v>23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4">
        <f t="shared" si="0"/>
        <v>0</v>
      </c>
      <c r="R47" s="24">
        <f t="shared" si="1"/>
        <v>0</v>
      </c>
      <c r="S47" s="24">
        <f t="shared" si="2"/>
        <v>0</v>
      </c>
    </row>
    <row r="48" spans="2:19" ht="12.75" customHeight="1">
      <c r="B48" s="10">
        <v>13</v>
      </c>
      <c r="C48" s="10" t="s">
        <v>61</v>
      </c>
      <c r="D48" s="11" t="s">
        <v>23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24">
        <f t="shared" si="0"/>
        <v>0</v>
      </c>
      <c r="R48" s="24">
        <f t="shared" si="1"/>
        <v>0</v>
      </c>
      <c r="S48" s="24">
        <f t="shared" si="2"/>
        <v>0</v>
      </c>
    </row>
    <row r="49" spans="2:19" ht="12.75">
      <c r="B49" s="10"/>
      <c r="C49" s="10"/>
      <c r="D49" s="11" t="s">
        <v>24</v>
      </c>
      <c r="E49" s="7">
        <v>3</v>
      </c>
      <c r="F49" s="7">
        <v>4</v>
      </c>
      <c r="G49" s="7">
        <v>2</v>
      </c>
      <c r="H49" s="7">
        <v>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24">
        <f t="shared" si="0"/>
        <v>11</v>
      </c>
      <c r="R49" s="24">
        <f t="shared" si="1"/>
        <v>0</v>
      </c>
      <c r="S49" s="24">
        <f t="shared" si="2"/>
        <v>11</v>
      </c>
    </row>
    <row r="50" spans="2:19" ht="12.75">
      <c r="B50" s="10"/>
      <c r="C50" s="10"/>
      <c r="D50" s="11" t="s">
        <v>25</v>
      </c>
      <c r="E50" s="7">
        <v>1</v>
      </c>
      <c r="F50" s="7">
        <v>2</v>
      </c>
      <c r="G50" s="7">
        <v>1</v>
      </c>
      <c r="H50" s="7">
        <v>3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24">
        <f t="shared" si="0"/>
        <v>7</v>
      </c>
      <c r="R50" s="24">
        <f t="shared" si="1"/>
        <v>0</v>
      </c>
      <c r="S50" s="24">
        <f t="shared" si="2"/>
        <v>7</v>
      </c>
    </row>
    <row r="51" spans="2:19" ht="12.75">
      <c r="B51" s="10"/>
      <c r="C51" s="10"/>
      <c r="D51" s="11" t="s">
        <v>26</v>
      </c>
      <c r="E51" s="7">
        <f>SUM(E48:E50)</f>
        <v>4</v>
      </c>
      <c r="F51" s="7">
        <f aca="true" t="shared" si="17" ref="F51:P51">SUM(F48:F50)</f>
        <v>6</v>
      </c>
      <c r="G51" s="7">
        <f t="shared" si="17"/>
        <v>3</v>
      </c>
      <c r="H51" s="7">
        <f t="shared" si="17"/>
        <v>5</v>
      </c>
      <c r="I51" s="7">
        <f t="shared" si="17"/>
        <v>0</v>
      </c>
      <c r="J51" s="7">
        <f t="shared" si="17"/>
        <v>0</v>
      </c>
      <c r="K51" s="7">
        <f t="shared" si="17"/>
        <v>0</v>
      </c>
      <c r="L51" s="7">
        <f t="shared" si="17"/>
        <v>0</v>
      </c>
      <c r="M51" s="7">
        <f t="shared" si="17"/>
        <v>0</v>
      </c>
      <c r="N51" s="7">
        <f t="shared" si="17"/>
        <v>0</v>
      </c>
      <c r="O51" s="7">
        <f t="shared" si="17"/>
        <v>0</v>
      </c>
      <c r="P51" s="7">
        <f t="shared" si="17"/>
        <v>0</v>
      </c>
      <c r="Q51" s="24">
        <f t="shared" si="0"/>
        <v>18</v>
      </c>
      <c r="R51" s="24">
        <f t="shared" si="1"/>
        <v>0</v>
      </c>
      <c r="S51" s="24">
        <f t="shared" si="2"/>
        <v>18</v>
      </c>
    </row>
    <row r="52" spans="2:19" ht="12.75" customHeight="1">
      <c r="B52" s="10">
        <v>14</v>
      </c>
      <c r="C52" s="10" t="s">
        <v>62</v>
      </c>
      <c r="D52" s="11" t="s">
        <v>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24">
        <f t="shared" si="0"/>
        <v>0</v>
      </c>
      <c r="R52" s="24">
        <f t="shared" si="1"/>
        <v>0</v>
      </c>
      <c r="S52" s="24">
        <f t="shared" si="2"/>
        <v>0</v>
      </c>
    </row>
    <row r="53" spans="2:19" ht="12.75">
      <c r="B53" s="10"/>
      <c r="C53" s="10"/>
      <c r="D53" s="11" t="s">
        <v>24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24">
        <f t="shared" si="0"/>
        <v>0</v>
      </c>
      <c r="R53" s="24">
        <f t="shared" si="1"/>
        <v>0</v>
      </c>
      <c r="S53" s="24">
        <f t="shared" si="2"/>
        <v>0</v>
      </c>
    </row>
    <row r="54" spans="2:19" ht="12.75">
      <c r="B54" s="10"/>
      <c r="C54" s="10"/>
      <c r="D54" s="11" t="s">
        <v>25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24">
        <f t="shared" si="0"/>
        <v>0</v>
      </c>
      <c r="R54" s="24">
        <f t="shared" si="1"/>
        <v>0</v>
      </c>
      <c r="S54" s="24">
        <f t="shared" si="2"/>
        <v>0</v>
      </c>
    </row>
    <row r="55" spans="2:19" ht="12.75">
      <c r="B55" s="10"/>
      <c r="C55" s="10"/>
      <c r="D55" s="11" t="s">
        <v>26</v>
      </c>
      <c r="E55" s="7">
        <f>SUM(E52:E54)</f>
        <v>0</v>
      </c>
      <c r="F55" s="7">
        <f aca="true" t="shared" si="18" ref="F55:P55">SUM(F52:F54)</f>
        <v>0</v>
      </c>
      <c r="G55" s="7">
        <f t="shared" si="18"/>
        <v>0</v>
      </c>
      <c r="H55" s="7">
        <f t="shared" si="18"/>
        <v>0</v>
      </c>
      <c r="I55" s="7">
        <f t="shared" si="18"/>
        <v>0</v>
      </c>
      <c r="J55" s="7">
        <f t="shared" si="18"/>
        <v>0</v>
      </c>
      <c r="K55" s="7">
        <f t="shared" si="18"/>
        <v>0</v>
      </c>
      <c r="L55" s="7">
        <f t="shared" si="18"/>
        <v>0</v>
      </c>
      <c r="M55" s="7">
        <f t="shared" si="18"/>
        <v>0</v>
      </c>
      <c r="N55" s="7">
        <f t="shared" si="18"/>
        <v>0</v>
      </c>
      <c r="O55" s="7">
        <f t="shared" si="18"/>
        <v>0</v>
      </c>
      <c r="P55" s="7">
        <f t="shared" si="18"/>
        <v>0</v>
      </c>
      <c r="Q55" s="24">
        <f t="shared" si="0"/>
        <v>0</v>
      </c>
      <c r="R55" s="24">
        <f t="shared" si="1"/>
        <v>0</v>
      </c>
      <c r="S55" s="24">
        <f t="shared" si="2"/>
        <v>0</v>
      </c>
    </row>
    <row r="56" spans="2:19" ht="104.25" customHeight="1">
      <c r="B56" s="22">
        <v>15</v>
      </c>
      <c r="C56" s="22" t="s">
        <v>63</v>
      </c>
      <c r="D56" s="21" t="s">
        <v>26</v>
      </c>
      <c r="E56" s="22">
        <v>6</v>
      </c>
      <c r="F56" s="22">
        <v>4</v>
      </c>
      <c r="G56" s="22">
        <v>3</v>
      </c>
      <c r="H56" s="22">
        <v>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4">
        <f t="shared" si="0"/>
        <v>16</v>
      </c>
      <c r="R56" s="24">
        <f t="shared" si="1"/>
        <v>0</v>
      </c>
      <c r="S56" s="24">
        <f t="shared" si="2"/>
        <v>16</v>
      </c>
    </row>
    <row r="57" spans="2:19" ht="101.25" customHeight="1">
      <c r="B57" s="10">
        <v>16</v>
      </c>
      <c r="C57" s="10" t="s">
        <v>64</v>
      </c>
      <c r="D57" s="21" t="s">
        <v>26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4">
        <f t="shared" si="0"/>
        <v>0</v>
      </c>
      <c r="R57" s="24">
        <f t="shared" si="1"/>
        <v>0</v>
      </c>
      <c r="S57" s="24">
        <f t="shared" si="2"/>
        <v>0</v>
      </c>
    </row>
    <row r="58" spans="2:19" ht="58.5" customHeight="1">
      <c r="B58" s="10">
        <v>17</v>
      </c>
      <c r="C58" s="10" t="s">
        <v>65</v>
      </c>
      <c r="D58" s="21" t="s">
        <v>26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4">
        <f t="shared" si="0"/>
        <v>0</v>
      </c>
      <c r="R58" s="24">
        <f t="shared" si="1"/>
        <v>0</v>
      </c>
      <c r="S58" s="24">
        <f t="shared" si="2"/>
        <v>0</v>
      </c>
    </row>
    <row r="59" spans="2:19" ht="12.75" customHeight="1">
      <c r="B59" s="10">
        <v>18</v>
      </c>
      <c r="C59" s="10" t="s">
        <v>66</v>
      </c>
      <c r="D59" s="11" t="s">
        <v>23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24">
        <f t="shared" si="0"/>
        <v>0</v>
      </c>
      <c r="R59" s="24">
        <f t="shared" si="1"/>
        <v>0</v>
      </c>
      <c r="S59" s="24">
        <f t="shared" si="2"/>
        <v>0</v>
      </c>
    </row>
    <row r="60" spans="2:19" ht="12.75">
      <c r="B60" s="10"/>
      <c r="C60" s="10"/>
      <c r="D60" s="11" t="s">
        <v>24</v>
      </c>
      <c r="E60" s="7">
        <v>6</v>
      </c>
      <c r="F60" s="7">
        <v>3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24">
        <f t="shared" si="0"/>
        <v>10</v>
      </c>
      <c r="R60" s="24">
        <f t="shared" si="1"/>
        <v>0</v>
      </c>
      <c r="S60" s="24">
        <f t="shared" si="2"/>
        <v>10</v>
      </c>
    </row>
    <row r="61" spans="2:19" ht="12.75">
      <c r="B61" s="10"/>
      <c r="C61" s="10"/>
      <c r="D61" s="11" t="s">
        <v>25</v>
      </c>
      <c r="E61" s="7">
        <v>2</v>
      </c>
      <c r="F61" s="7">
        <v>4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24">
        <f t="shared" si="0"/>
        <v>7</v>
      </c>
      <c r="R61" s="24">
        <f t="shared" si="1"/>
        <v>0</v>
      </c>
      <c r="S61" s="24">
        <f t="shared" si="2"/>
        <v>7</v>
      </c>
    </row>
    <row r="62" spans="2:19" ht="12.75">
      <c r="B62" s="10"/>
      <c r="C62" s="10"/>
      <c r="D62" s="11" t="s">
        <v>26</v>
      </c>
      <c r="E62" s="7">
        <f>SUM(E59:E61)</f>
        <v>8</v>
      </c>
      <c r="F62" s="7">
        <f aca="true" t="shared" si="19" ref="F62:P62">SUM(F59:F61)</f>
        <v>7</v>
      </c>
      <c r="G62" s="7">
        <f t="shared" si="19"/>
        <v>0</v>
      </c>
      <c r="H62" s="7">
        <f t="shared" si="19"/>
        <v>2</v>
      </c>
      <c r="I62" s="7">
        <f t="shared" si="19"/>
        <v>0</v>
      </c>
      <c r="J62" s="7">
        <f t="shared" si="19"/>
        <v>0</v>
      </c>
      <c r="K62" s="7">
        <f t="shared" si="19"/>
        <v>0</v>
      </c>
      <c r="L62" s="7">
        <f t="shared" si="19"/>
        <v>0</v>
      </c>
      <c r="M62" s="7">
        <f t="shared" si="19"/>
        <v>0</v>
      </c>
      <c r="N62" s="7">
        <f t="shared" si="19"/>
        <v>0</v>
      </c>
      <c r="O62" s="7">
        <f t="shared" si="19"/>
        <v>0</v>
      </c>
      <c r="P62" s="7">
        <f t="shared" si="19"/>
        <v>0</v>
      </c>
      <c r="Q62" s="24">
        <f t="shared" si="0"/>
        <v>17</v>
      </c>
      <c r="R62" s="24">
        <f t="shared" si="1"/>
        <v>0</v>
      </c>
      <c r="S62" s="24">
        <f t="shared" si="2"/>
        <v>17</v>
      </c>
    </row>
    <row r="63" spans="2:19" ht="12.75" customHeight="1">
      <c r="B63" s="10">
        <v>19</v>
      </c>
      <c r="C63" s="10" t="s">
        <v>67</v>
      </c>
      <c r="D63" s="11" t="s">
        <v>23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24">
        <f t="shared" si="0"/>
        <v>0</v>
      </c>
      <c r="R63" s="24">
        <f t="shared" si="1"/>
        <v>0</v>
      </c>
      <c r="S63" s="24">
        <f t="shared" si="2"/>
        <v>0</v>
      </c>
    </row>
    <row r="64" spans="2:19" ht="12.75">
      <c r="B64" s="10"/>
      <c r="C64" s="10"/>
      <c r="D64" s="11" t="s">
        <v>24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24">
        <f t="shared" si="0"/>
        <v>0</v>
      </c>
      <c r="R64" s="24">
        <f t="shared" si="1"/>
        <v>0</v>
      </c>
      <c r="S64" s="24">
        <f t="shared" si="2"/>
        <v>0</v>
      </c>
    </row>
    <row r="65" spans="2:19" ht="12.75">
      <c r="B65" s="10"/>
      <c r="C65" s="10"/>
      <c r="D65" s="11" t="s">
        <v>25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24">
        <f t="shared" si="0"/>
        <v>0</v>
      </c>
      <c r="R65" s="24">
        <f t="shared" si="1"/>
        <v>0</v>
      </c>
      <c r="S65" s="24">
        <f t="shared" si="2"/>
        <v>0</v>
      </c>
    </row>
    <row r="66" spans="2:19" ht="12.75">
      <c r="B66" s="10"/>
      <c r="C66" s="10"/>
      <c r="D66" s="11" t="s">
        <v>26</v>
      </c>
      <c r="E66" s="7">
        <f>SUM(E63:E65)/2</f>
        <v>0</v>
      </c>
      <c r="F66" s="7">
        <f aca="true" t="shared" si="20" ref="F66:P66">SUM(F63:F65)/2</f>
        <v>0</v>
      </c>
      <c r="G66" s="7">
        <f t="shared" si="20"/>
        <v>0</v>
      </c>
      <c r="H66" s="7">
        <f t="shared" si="20"/>
        <v>0</v>
      </c>
      <c r="I66" s="7">
        <f t="shared" si="20"/>
        <v>0</v>
      </c>
      <c r="J66" s="7">
        <f t="shared" si="20"/>
        <v>0</v>
      </c>
      <c r="K66" s="7">
        <f t="shared" si="20"/>
        <v>0</v>
      </c>
      <c r="L66" s="7">
        <f t="shared" si="20"/>
        <v>0</v>
      </c>
      <c r="M66" s="7">
        <f t="shared" si="20"/>
        <v>0</v>
      </c>
      <c r="N66" s="7">
        <f t="shared" si="20"/>
        <v>0</v>
      </c>
      <c r="O66" s="7">
        <f t="shared" si="20"/>
        <v>0</v>
      </c>
      <c r="P66" s="7">
        <f t="shared" si="20"/>
        <v>0</v>
      </c>
      <c r="Q66" s="24">
        <f t="shared" si="0"/>
        <v>0</v>
      </c>
      <c r="R66" s="24">
        <f t="shared" si="1"/>
        <v>0</v>
      </c>
      <c r="S66" s="24">
        <f t="shared" si="2"/>
        <v>0</v>
      </c>
    </row>
    <row r="67" spans="2:19" ht="12.75" customHeight="1">
      <c r="B67" s="10">
        <v>20</v>
      </c>
      <c r="C67" s="10" t="s">
        <v>68</v>
      </c>
      <c r="D67" s="11" t="s">
        <v>23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24">
        <f t="shared" si="0"/>
        <v>0</v>
      </c>
      <c r="R67" s="24">
        <f t="shared" si="1"/>
        <v>0</v>
      </c>
      <c r="S67" s="24">
        <f t="shared" si="2"/>
        <v>0</v>
      </c>
    </row>
    <row r="68" spans="2:19" ht="12.75">
      <c r="B68" s="10"/>
      <c r="C68" s="10"/>
      <c r="D68" s="11" t="s">
        <v>24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24">
        <f t="shared" si="0"/>
        <v>0</v>
      </c>
      <c r="R68" s="24">
        <f t="shared" si="1"/>
        <v>0</v>
      </c>
      <c r="S68" s="24">
        <f t="shared" si="2"/>
        <v>0</v>
      </c>
    </row>
    <row r="69" spans="2:19" ht="12.75">
      <c r="B69" s="10"/>
      <c r="C69" s="10"/>
      <c r="D69" s="11" t="s">
        <v>25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24">
        <f t="shared" si="0"/>
        <v>0</v>
      </c>
      <c r="R69" s="24">
        <f t="shared" si="1"/>
        <v>0</v>
      </c>
      <c r="S69" s="24">
        <f t="shared" si="2"/>
        <v>0</v>
      </c>
    </row>
    <row r="70" spans="2:19" ht="12.75">
      <c r="B70" s="10"/>
      <c r="C70" s="10"/>
      <c r="D70" s="11" t="s">
        <v>26</v>
      </c>
      <c r="E70" s="7">
        <f>SUM(E67:E69)/2</f>
        <v>0</v>
      </c>
      <c r="F70" s="7">
        <f aca="true" t="shared" si="21" ref="F70:P70">SUM(F67:F69)/2</f>
        <v>0</v>
      </c>
      <c r="G70" s="7">
        <f t="shared" si="21"/>
        <v>0</v>
      </c>
      <c r="H70" s="7">
        <f t="shared" si="21"/>
        <v>0</v>
      </c>
      <c r="I70" s="7">
        <f t="shared" si="21"/>
        <v>0</v>
      </c>
      <c r="J70" s="7">
        <f t="shared" si="21"/>
        <v>0</v>
      </c>
      <c r="K70" s="7">
        <f t="shared" si="21"/>
        <v>0</v>
      </c>
      <c r="L70" s="7">
        <f t="shared" si="21"/>
        <v>0</v>
      </c>
      <c r="M70" s="7">
        <f t="shared" si="21"/>
        <v>0</v>
      </c>
      <c r="N70" s="7">
        <f t="shared" si="21"/>
        <v>0</v>
      </c>
      <c r="O70" s="7">
        <f t="shared" si="21"/>
        <v>0</v>
      </c>
      <c r="P70" s="7">
        <f t="shared" si="21"/>
        <v>0</v>
      </c>
      <c r="Q70" s="24">
        <f t="shared" si="0"/>
        <v>0</v>
      </c>
      <c r="R70" s="24">
        <f t="shared" si="1"/>
        <v>0</v>
      </c>
      <c r="S70" s="24">
        <f t="shared" si="2"/>
        <v>0</v>
      </c>
    </row>
    <row r="71" spans="1:19" s="32" customFormat="1" ht="12.75" customHeight="1">
      <c r="A71" s="27"/>
      <c r="B71" s="28">
        <v>21</v>
      </c>
      <c r="C71" s="28" t="s">
        <v>69</v>
      </c>
      <c r="D71" s="29" t="s">
        <v>23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1">
        <f t="shared" si="0"/>
        <v>0</v>
      </c>
      <c r="R71" s="31">
        <f t="shared" si="1"/>
        <v>0</v>
      </c>
      <c r="S71" s="31">
        <f t="shared" si="2"/>
        <v>0</v>
      </c>
    </row>
    <row r="72" spans="1:19" s="32" customFormat="1" ht="12.75">
      <c r="A72" s="27"/>
      <c r="B72" s="28"/>
      <c r="C72" s="28"/>
      <c r="D72" s="29" t="s">
        <v>24</v>
      </c>
      <c r="E72" s="30">
        <v>75</v>
      </c>
      <c r="F72" s="30">
        <v>3</v>
      </c>
      <c r="G72" s="30">
        <v>45</v>
      </c>
      <c r="H72" s="30">
        <v>1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1">
        <f>SUM(E72:P72)</f>
        <v>124</v>
      </c>
      <c r="R72" s="31">
        <f t="shared" si="1"/>
        <v>0</v>
      </c>
      <c r="S72" s="31">
        <f t="shared" si="2"/>
        <v>124</v>
      </c>
    </row>
    <row r="73" spans="1:19" s="32" customFormat="1" ht="12.75">
      <c r="A73" s="27"/>
      <c r="B73" s="28"/>
      <c r="C73" s="28"/>
      <c r="D73" s="29" t="s">
        <v>25</v>
      </c>
      <c r="E73" s="30">
        <v>10</v>
      </c>
      <c r="F73" s="30">
        <v>0</v>
      </c>
      <c r="G73" s="30">
        <v>5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1">
        <f>SUM(E73:P73)</f>
        <v>15</v>
      </c>
      <c r="R73" s="31">
        <f t="shared" si="1"/>
        <v>0</v>
      </c>
      <c r="S73" s="31">
        <f t="shared" si="2"/>
        <v>15</v>
      </c>
    </row>
    <row r="74" spans="1:19" s="32" customFormat="1" ht="12.75">
      <c r="A74" s="27"/>
      <c r="B74" s="28"/>
      <c r="C74" s="28"/>
      <c r="D74" s="29" t="s">
        <v>26</v>
      </c>
      <c r="E74" s="30">
        <f>SUM(E71:E73)</f>
        <v>85</v>
      </c>
      <c r="F74" s="30">
        <f aca="true" t="shared" si="22" ref="F74:P74">SUM(F71:F73)</f>
        <v>3</v>
      </c>
      <c r="G74" s="30">
        <f t="shared" si="22"/>
        <v>50</v>
      </c>
      <c r="H74" s="30">
        <f t="shared" si="22"/>
        <v>1</v>
      </c>
      <c r="I74" s="30">
        <f t="shared" si="22"/>
        <v>0</v>
      </c>
      <c r="J74" s="30">
        <f t="shared" si="22"/>
        <v>0</v>
      </c>
      <c r="K74" s="30">
        <f t="shared" si="22"/>
        <v>0</v>
      </c>
      <c r="L74" s="30">
        <f t="shared" si="22"/>
        <v>0</v>
      </c>
      <c r="M74" s="30">
        <f t="shared" si="22"/>
        <v>0</v>
      </c>
      <c r="N74" s="30">
        <f t="shared" si="22"/>
        <v>0</v>
      </c>
      <c r="O74" s="30">
        <f t="shared" si="22"/>
        <v>0</v>
      </c>
      <c r="P74" s="30">
        <f t="shared" si="22"/>
        <v>0</v>
      </c>
      <c r="Q74" s="31">
        <f aca="true" t="shared" si="23" ref="Q74:Q112">SUM(E74:J74)</f>
        <v>139</v>
      </c>
      <c r="R74" s="31">
        <f aca="true" t="shared" si="24" ref="R74:R112">SUM(K74:P74)</f>
        <v>0</v>
      </c>
      <c r="S74" s="31">
        <f aca="true" t="shared" si="25" ref="S74:S112">SUM(Q74:R74)</f>
        <v>139</v>
      </c>
    </row>
    <row r="75" spans="1:19" s="32" customFormat="1" ht="12.75" customHeight="1">
      <c r="A75" s="27"/>
      <c r="B75" s="28">
        <v>22</v>
      </c>
      <c r="C75" s="28" t="s">
        <v>70</v>
      </c>
      <c r="D75" s="29" t="s">
        <v>23</v>
      </c>
      <c r="E75" s="30">
        <v>0</v>
      </c>
      <c r="F75" s="30">
        <v>0</v>
      </c>
      <c r="G75" s="30">
        <v>0</v>
      </c>
      <c r="H75" s="30">
        <v>1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1">
        <f t="shared" si="23"/>
        <v>1</v>
      </c>
      <c r="R75" s="31">
        <f t="shared" si="24"/>
        <v>0</v>
      </c>
      <c r="S75" s="31">
        <f t="shared" si="25"/>
        <v>1</v>
      </c>
    </row>
    <row r="76" spans="1:19" s="32" customFormat="1" ht="12.75">
      <c r="A76" s="27"/>
      <c r="B76" s="28"/>
      <c r="C76" s="28"/>
      <c r="D76" s="29" t="s">
        <v>24</v>
      </c>
      <c r="E76" s="30">
        <v>46</v>
      </c>
      <c r="F76" s="30">
        <v>22</v>
      </c>
      <c r="G76" s="30">
        <v>43</v>
      </c>
      <c r="H76" s="30">
        <v>32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1">
        <f>SUM(E76:J76)</f>
        <v>143</v>
      </c>
      <c r="R76" s="31">
        <f t="shared" si="24"/>
        <v>0</v>
      </c>
      <c r="S76" s="31">
        <f t="shared" si="25"/>
        <v>143</v>
      </c>
    </row>
    <row r="77" spans="1:19" s="32" customFormat="1" ht="12.75">
      <c r="A77" s="27"/>
      <c r="B77" s="28"/>
      <c r="C77" s="28"/>
      <c r="D77" s="29" t="s">
        <v>25</v>
      </c>
      <c r="E77" s="30">
        <v>16</v>
      </c>
      <c r="F77" s="30">
        <v>3</v>
      </c>
      <c r="G77" s="30">
        <v>4</v>
      </c>
      <c r="H77" s="30">
        <v>3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1">
        <f>SUM(E77:J77)</f>
        <v>26</v>
      </c>
      <c r="R77" s="31">
        <f t="shared" si="24"/>
        <v>0</v>
      </c>
      <c r="S77" s="31">
        <f t="shared" si="25"/>
        <v>26</v>
      </c>
    </row>
    <row r="78" spans="1:19" s="32" customFormat="1" ht="30.75" customHeight="1">
      <c r="A78" s="27"/>
      <c r="B78" s="28"/>
      <c r="C78" s="28"/>
      <c r="D78" s="29" t="s">
        <v>26</v>
      </c>
      <c r="E78" s="30">
        <f>SUM(E75:E77)</f>
        <v>62</v>
      </c>
      <c r="F78" s="30">
        <f aca="true" t="shared" si="26" ref="F78:P78">SUM(F75:F77)</f>
        <v>25</v>
      </c>
      <c r="G78" s="30">
        <f t="shared" si="26"/>
        <v>47</v>
      </c>
      <c r="H78" s="30">
        <f t="shared" si="26"/>
        <v>36</v>
      </c>
      <c r="I78" s="30">
        <f t="shared" si="26"/>
        <v>0</v>
      </c>
      <c r="J78" s="30">
        <f t="shared" si="26"/>
        <v>0</v>
      </c>
      <c r="K78" s="30">
        <f t="shared" si="26"/>
        <v>0</v>
      </c>
      <c r="L78" s="30">
        <f t="shared" si="26"/>
        <v>0</v>
      </c>
      <c r="M78" s="30">
        <f t="shared" si="26"/>
        <v>0</v>
      </c>
      <c r="N78" s="30">
        <f t="shared" si="26"/>
        <v>0</v>
      </c>
      <c r="O78" s="30">
        <f t="shared" si="26"/>
        <v>0</v>
      </c>
      <c r="P78" s="30">
        <f t="shared" si="26"/>
        <v>0</v>
      </c>
      <c r="Q78" s="31">
        <f t="shared" si="23"/>
        <v>170</v>
      </c>
      <c r="R78" s="31">
        <f t="shared" si="24"/>
        <v>0</v>
      </c>
      <c r="S78" s="31">
        <f t="shared" si="25"/>
        <v>170</v>
      </c>
    </row>
    <row r="79" spans="1:19" s="32" customFormat="1" ht="63" customHeight="1">
      <c r="A79" s="27"/>
      <c r="B79" s="28">
        <v>23</v>
      </c>
      <c r="C79" s="28" t="s">
        <v>71</v>
      </c>
      <c r="D79" s="33" t="s">
        <v>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1">
        <f t="shared" si="23"/>
        <v>0</v>
      </c>
      <c r="R79" s="31">
        <f t="shared" si="24"/>
        <v>0</v>
      </c>
      <c r="S79" s="31">
        <f t="shared" si="25"/>
        <v>0</v>
      </c>
    </row>
    <row r="80" spans="1:19" s="32" customFormat="1" ht="49.5" customHeight="1">
      <c r="A80" s="27"/>
      <c r="B80" s="28">
        <v>24</v>
      </c>
      <c r="C80" s="28" t="s">
        <v>72</v>
      </c>
      <c r="D80" s="35" t="s">
        <v>23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0">
        <v>0</v>
      </c>
      <c r="P80" s="30">
        <v>0</v>
      </c>
      <c r="Q80" s="31">
        <f t="shared" si="23"/>
        <v>0</v>
      </c>
      <c r="R80" s="31">
        <f t="shared" si="24"/>
        <v>0</v>
      </c>
      <c r="S80" s="31">
        <f t="shared" si="25"/>
        <v>0</v>
      </c>
    </row>
    <row r="81" spans="1:19" s="32" customFormat="1" ht="12.75" customHeight="1">
      <c r="A81" s="27"/>
      <c r="B81" s="28">
        <v>25</v>
      </c>
      <c r="C81" s="28" t="s">
        <v>73</v>
      </c>
      <c r="D81" s="29" t="s">
        <v>23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1">
        <f t="shared" si="23"/>
        <v>0</v>
      </c>
      <c r="R81" s="31">
        <f t="shared" si="24"/>
        <v>0</v>
      </c>
      <c r="S81" s="31">
        <f t="shared" si="25"/>
        <v>0</v>
      </c>
    </row>
    <row r="82" spans="1:19" s="32" customFormat="1" ht="12.75">
      <c r="A82" s="27"/>
      <c r="B82" s="28"/>
      <c r="C82" s="28"/>
      <c r="D82" s="29" t="s">
        <v>24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1">
        <f t="shared" si="23"/>
        <v>0</v>
      </c>
      <c r="R82" s="31">
        <f t="shared" si="24"/>
        <v>0</v>
      </c>
      <c r="S82" s="31">
        <f t="shared" si="25"/>
        <v>0</v>
      </c>
    </row>
    <row r="83" spans="1:19" s="32" customFormat="1" ht="12.75">
      <c r="A83" s="27"/>
      <c r="B83" s="28"/>
      <c r="C83" s="28"/>
      <c r="D83" s="29" t="s">
        <v>25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1">
        <f t="shared" si="23"/>
        <v>0</v>
      </c>
      <c r="R83" s="31">
        <f t="shared" si="24"/>
        <v>0</v>
      </c>
      <c r="S83" s="31">
        <f t="shared" si="25"/>
        <v>0</v>
      </c>
    </row>
    <row r="84" spans="1:19" s="32" customFormat="1" ht="12.75">
      <c r="A84" s="27"/>
      <c r="B84" s="28"/>
      <c r="C84" s="28"/>
      <c r="D84" s="29" t="s">
        <v>26</v>
      </c>
      <c r="E84" s="30">
        <f>SUM(E81:E83)/2</f>
        <v>0</v>
      </c>
      <c r="F84" s="30">
        <f aca="true" t="shared" si="27" ref="F84:P84">SUM(F81:F83)/2</f>
        <v>0</v>
      </c>
      <c r="G84" s="30">
        <f t="shared" si="27"/>
        <v>0</v>
      </c>
      <c r="H84" s="30">
        <f t="shared" si="27"/>
        <v>0</v>
      </c>
      <c r="I84" s="30">
        <f t="shared" si="27"/>
        <v>0</v>
      </c>
      <c r="J84" s="30">
        <f t="shared" si="27"/>
        <v>0</v>
      </c>
      <c r="K84" s="30">
        <f t="shared" si="27"/>
        <v>0</v>
      </c>
      <c r="L84" s="30">
        <f t="shared" si="27"/>
        <v>0</v>
      </c>
      <c r="M84" s="30">
        <f t="shared" si="27"/>
        <v>0</v>
      </c>
      <c r="N84" s="30">
        <f t="shared" si="27"/>
        <v>0</v>
      </c>
      <c r="O84" s="30">
        <v>0</v>
      </c>
      <c r="P84" s="30">
        <f t="shared" si="27"/>
        <v>0</v>
      </c>
      <c r="Q84" s="31">
        <f t="shared" si="23"/>
        <v>0</v>
      </c>
      <c r="R84" s="31">
        <f t="shared" si="24"/>
        <v>0</v>
      </c>
      <c r="S84" s="31">
        <f t="shared" si="25"/>
        <v>0</v>
      </c>
    </row>
    <row r="85" spans="1:19" s="32" customFormat="1" ht="12.75" customHeight="1">
      <c r="A85" s="27"/>
      <c r="B85" s="28">
        <v>26</v>
      </c>
      <c r="C85" s="28" t="s">
        <v>74</v>
      </c>
      <c r="D85" s="29" t="s">
        <v>23</v>
      </c>
      <c r="E85" s="30">
        <v>0</v>
      </c>
      <c r="F85" s="30">
        <f>E97</f>
        <v>0</v>
      </c>
      <c r="G85" s="30">
        <f aca="true" t="shared" si="28" ref="G85:P85">F97</f>
        <v>0</v>
      </c>
      <c r="H85" s="30">
        <f t="shared" si="28"/>
        <v>0</v>
      </c>
      <c r="I85" s="30">
        <f t="shared" si="28"/>
        <v>2</v>
      </c>
      <c r="J85" s="30">
        <f t="shared" si="28"/>
        <v>2</v>
      </c>
      <c r="K85" s="30">
        <f t="shared" si="28"/>
        <v>2</v>
      </c>
      <c r="L85" s="30">
        <f t="shared" si="28"/>
        <v>2</v>
      </c>
      <c r="M85" s="30">
        <f t="shared" si="28"/>
        <v>2</v>
      </c>
      <c r="N85" s="30">
        <f t="shared" si="28"/>
        <v>2</v>
      </c>
      <c r="O85" s="30">
        <f t="shared" si="28"/>
        <v>2</v>
      </c>
      <c r="P85" s="30">
        <f t="shared" si="28"/>
        <v>2</v>
      </c>
      <c r="Q85" s="31">
        <f>J85</f>
        <v>2</v>
      </c>
      <c r="R85" s="31">
        <f>P85</f>
        <v>2</v>
      </c>
      <c r="S85" s="31">
        <f t="shared" si="25"/>
        <v>4</v>
      </c>
    </row>
    <row r="86" spans="1:19" s="32" customFormat="1" ht="12.75">
      <c r="A86" s="27"/>
      <c r="B86" s="28"/>
      <c r="C86" s="28"/>
      <c r="D86" s="29" t="s">
        <v>24</v>
      </c>
      <c r="E86" s="30">
        <v>1405</v>
      </c>
      <c r="F86" s="30">
        <f>E98</f>
        <v>1376</v>
      </c>
      <c r="G86" s="30">
        <f aca="true" t="shared" si="29" ref="G86:P86">F98</f>
        <v>1396</v>
      </c>
      <c r="H86" s="30">
        <f t="shared" si="29"/>
        <v>1393</v>
      </c>
      <c r="I86" s="30">
        <f t="shared" si="29"/>
        <v>1424</v>
      </c>
      <c r="J86" s="30">
        <f t="shared" si="29"/>
        <v>1424</v>
      </c>
      <c r="K86" s="30">
        <f t="shared" si="29"/>
        <v>1424</v>
      </c>
      <c r="L86" s="30">
        <f t="shared" si="29"/>
        <v>1424</v>
      </c>
      <c r="M86" s="30">
        <f t="shared" si="29"/>
        <v>1424</v>
      </c>
      <c r="N86" s="30">
        <f t="shared" si="29"/>
        <v>1424</v>
      </c>
      <c r="O86" s="30">
        <f t="shared" si="29"/>
        <v>1424</v>
      </c>
      <c r="P86" s="30">
        <f t="shared" si="29"/>
        <v>1424</v>
      </c>
      <c r="Q86" s="31">
        <f>E86</f>
        <v>1405</v>
      </c>
      <c r="R86" s="31">
        <f>K86</f>
        <v>1424</v>
      </c>
      <c r="S86" s="31">
        <f>Q86</f>
        <v>1405</v>
      </c>
    </row>
    <row r="87" spans="1:19" s="32" customFormat="1" ht="12.75">
      <c r="A87" s="27"/>
      <c r="B87" s="28"/>
      <c r="C87" s="28"/>
      <c r="D87" s="29" t="s">
        <v>25</v>
      </c>
      <c r="E87" s="30">
        <v>242</v>
      </c>
      <c r="F87" s="30">
        <f>E99</f>
        <v>248</v>
      </c>
      <c r="G87" s="30">
        <f aca="true" t="shared" si="30" ref="G87:P87">F99</f>
        <v>250</v>
      </c>
      <c r="H87" s="30">
        <f t="shared" si="30"/>
        <v>250</v>
      </c>
      <c r="I87" s="30">
        <f t="shared" si="30"/>
        <v>253</v>
      </c>
      <c r="J87" s="30">
        <f t="shared" si="30"/>
        <v>253</v>
      </c>
      <c r="K87" s="30">
        <f t="shared" si="30"/>
        <v>253</v>
      </c>
      <c r="L87" s="30">
        <f t="shared" si="30"/>
        <v>253</v>
      </c>
      <c r="M87" s="30">
        <f t="shared" si="30"/>
        <v>253</v>
      </c>
      <c r="N87" s="30">
        <f t="shared" si="30"/>
        <v>253</v>
      </c>
      <c r="O87" s="30">
        <f t="shared" si="30"/>
        <v>253</v>
      </c>
      <c r="P87" s="30">
        <f t="shared" si="30"/>
        <v>253</v>
      </c>
      <c r="Q87" s="31">
        <f>E87</f>
        <v>242</v>
      </c>
      <c r="R87" s="31">
        <f>K87</f>
        <v>253</v>
      </c>
      <c r="S87" s="31">
        <f>Q87</f>
        <v>242</v>
      </c>
    </row>
    <row r="88" spans="1:19" s="32" customFormat="1" ht="12.75">
      <c r="A88" s="27"/>
      <c r="B88" s="28"/>
      <c r="C88" s="28"/>
      <c r="D88" s="29" t="s">
        <v>26</v>
      </c>
      <c r="E88" s="30">
        <f>SUM(E85:E87)</f>
        <v>1647</v>
      </c>
      <c r="F88" s="30">
        <f aca="true" t="shared" si="31" ref="F88:P88">SUM(F85:F87)</f>
        <v>1624</v>
      </c>
      <c r="G88" s="30">
        <f t="shared" si="31"/>
        <v>1646</v>
      </c>
      <c r="H88" s="30">
        <f t="shared" si="31"/>
        <v>1643</v>
      </c>
      <c r="I88" s="30">
        <f t="shared" si="31"/>
        <v>1679</v>
      </c>
      <c r="J88" s="30">
        <f t="shared" si="31"/>
        <v>1679</v>
      </c>
      <c r="K88" s="30">
        <f t="shared" si="31"/>
        <v>1679</v>
      </c>
      <c r="L88" s="30">
        <f t="shared" si="31"/>
        <v>1679</v>
      </c>
      <c r="M88" s="30">
        <f t="shared" si="31"/>
        <v>1679</v>
      </c>
      <c r="N88" s="30">
        <f t="shared" si="31"/>
        <v>1679</v>
      </c>
      <c r="O88" s="30">
        <f t="shared" si="31"/>
        <v>1679</v>
      </c>
      <c r="P88" s="30">
        <f t="shared" si="31"/>
        <v>1679</v>
      </c>
      <c r="Q88" s="31">
        <f>SUM(Q85:Q87)</f>
        <v>1649</v>
      </c>
      <c r="R88" s="31">
        <f>SUM(R85:R87)</f>
        <v>1679</v>
      </c>
      <c r="S88" s="31">
        <f>Q88</f>
        <v>1649</v>
      </c>
    </row>
    <row r="89" spans="1:19" s="32" customFormat="1" ht="12.75" customHeight="1">
      <c r="A89" s="27"/>
      <c r="B89" s="28">
        <v>27</v>
      </c>
      <c r="C89" s="28" t="s">
        <v>75</v>
      </c>
      <c r="D89" s="29" t="s">
        <v>23</v>
      </c>
      <c r="E89" s="30">
        <v>0</v>
      </c>
      <c r="F89" s="30">
        <v>0</v>
      </c>
      <c r="G89" s="30">
        <v>0</v>
      </c>
      <c r="H89" s="30">
        <v>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1">
        <f t="shared" si="23"/>
        <v>1</v>
      </c>
      <c r="R89" s="31">
        <f t="shared" si="24"/>
        <v>0</v>
      </c>
      <c r="S89" s="31">
        <f t="shared" si="25"/>
        <v>1</v>
      </c>
    </row>
    <row r="90" spans="1:19" s="32" customFormat="1" ht="12.75">
      <c r="A90" s="27"/>
      <c r="B90" s="28"/>
      <c r="C90" s="28"/>
      <c r="D90" s="29" t="s">
        <v>24</v>
      </c>
      <c r="E90" s="30">
        <v>0</v>
      </c>
      <c r="F90" s="30">
        <v>1</v>
      </c>
      <c r="G90" s="30">
        <v>0</v>
      </c>
      <c r="H90" s="30">
        <v>3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1">
        <f t="shared" si="23"/>
        <v>4</v>
      </c>
      <c r="R90" s="31">
        <f t="shared" si="24"/>
        <v>0</v>
      </c>
      <c r="S90" s="31">
        <f t="shared" si="25"/>
        <v>4</v>
      </c>
    </row>
    <row r="91" spans="1:19" s="32" customFormat="1" ht="12.75">
      <c r="A91" s="27"/>
      <c r="B91" s="28"/>
      <c r="C91" s="28"/>
      <c r="D91" s="29" t="s">
        <v>25</v>
      </c>
      <c r="E91" s="30">
        <v>0</v>
      </c>
      <c r="F91" s="30">
        <v>0</v>
      </c>
      <c r="G91" s="30">
        <v>1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1">
        <f t="shared" si="23"/>
        <v>1</v>
      </c>
      <c r="R91" s="31">
        <f t="shared" si="24"/>
        <v>0</v>
      </c>
      <c r="S91" s="31">
        <f t="shared" si="25"/>
        <v>1</v>
      </c>
    </row>
    <row r="92" spans="1:19" s="32" customFormat="1" ht="12.75">
      <c r="A92" s="27"/>
      <c r="B92" s="28"/>
      <c r="C92" s="28"/>
      <c r="D92" s="29" t="s">
        <v>26</v>
      </c>
      <c r="E92" s="30">
        <f>SUM(E89:E91)</f>
        <v>0</v>
      </c>
      <c r="F92" s="30">
        <f aca="true" t="shared" si="32" ref="F92:N92">SUM(F89:F91)</f>
        <v>1</v>
      </c>
      <c r="G92" s="30">
        <f t="shared" si="32"/>
        <v>1</v>
      </c>
      <c r="H92" s="30">
        <f t="shared" si="32"/>
        <v>4</v>
      </c>
      <c r="I92" s="30">
        <f t="shared" si="32"/>
        <v>0</v>
      </c>
      <c r="J92" s="30">
        <f t="shared" si="32"/>
        <v>0</v>
      </c>
      <c r="K92" s="30">
        <f t="shared" si="32"/>
        <v>0</v>
      </c>
      <c r="L92" s="30">
        <f t="shared" si="32"/>
        <v>0</v>
      </c>
      <c r="M92" s="30">
        <f t="shared" si="32"/>
        <v>0</v>
      </c>
      <c r="N92" s="30">
        <f t="shared" si="32"/>
        <v>0</v>
      </c>
      <c r="O92" s="30">
        <f aca="true" t="shared" si="33" ref="O92">SUM(O89:O91)/2</f>
        <v>0</v>
      </c>
      <c r="P92" s="30">
        <f>SUM(P89:P91)</f>
        <v>0</v>
      </c>
      <c r="Q92" s="31">
        <f t="shared" si="23"/>
        <v>6</v>
      </c>
      <c r="R92" s="31">
        <f t="shared" si="24"/>
        <v>0</v>
      </c>
      <c r="S92" s="31">
        <f t="shared" si="25"/>
        <v>6</v>
      </c>
    </row>
    <row r="93" spans="1:19" s="32" customFormat="1" ht="18.75" customHeight="1">
      <c r="A93" s="27"/>
      <c r="B93" s="28">
        <v>28</v>
      </c>
      <c r="C93" s="28" t="s">
        <v>76</v>
      </c>
      <c r="D93" s="29" t="s">
        <v>23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1">
        <f t="shared" si="23"/>
        <v>0</v>
      </c>
      <c r="R93" s="31">
        <f t="shared" si="24"/>
        <v>0</v>
      </c>
      <c r="S93" s="31">
        <f t="shared" si="25"/>
        <v>0</v>
      </c>
    </row>
    <row r="94" spans="1:19" s="32" customFormat="1" ht="23.25" customHeight="1">
      <c r="A94" s="27"/>
      <c r="B94" s="28"/>
      <c r="C94" s="28"/>
      <c r="D94" s="29" t="s">
        <v>24</v>
      </c>
      <c r="E94" s="30">
        <v>0</v>
      </c>
      <c r="F94" s="30">
        <v>0</v>
      </c>
      <c r="G94" s="30">
        <v>1</v>
      </c>
      <c r="H94" s="30">
        <v>3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1">
        <f t="shared" si="23"/>
        <v>4</v>
      </c>
      <c r="R94" s="31">
        <f t="shared" si="24"/>
        <v>0</v>
      </c>
      <c r="S94" s="31">
        <f t="shared" si="25"/>
        <v>4</v>
      </c>
    </row>
    <row r="95" spans="1:19" s="32" customFormat="1" ht="12.75">
      <c r="A95" s="27"/>
      <c r="B95" s="28"/>
      <c r="C95" s="28"/>
      <c r="D95" s="29" t="s">
        <v>25</v>
      </c>
      <c r="E95" s="30">
        <v>0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1">
        <f t="shared" si="23"/>
        <v>1</v>
      </c>
      <c r="R95" s="31">
        <f t="shared" si="24"/>
        <v>0</v>
      </c>
      <c r="S95" s="31">
        <f t="shared" si="25"/>
        <v>1</v>
      </c>
    </row>
    <row r="96" spans="1:19" s="32" customFormat="1" ht="12.75">
      <c r="A96" s="27"/>
      <c r="B96" s="28"/>
      <c r="C96" s="28"/>
      <c r="D96" s="29" t="s">
        <v>26</v>
      </c>
      <c r="E96" s="30">
        <f>SUM(E93:E95)</f>
        <v>0</v>
      </c>
      <c r="F96" s="30">
        <f aca="true" t="shared" si="34" ref="F96:P96">SUM(F93:F95)</f>
        <v>1</v>
      </c>
      <c r="G96" s="30">
        <f t="shared" si="34"/>
        <v>1</v>
      </c>
      <c r="H96" s="30">
        <f t="shared" si="34"/>
        <v>3</v>
      </c>
      <c r="I96" s="30">
        <f t="shared" si="34"/>
        <v>0</v>
      </c>
      <c r="J96" s="30">
        <f t="shared" si="34"/>
        <v>0</v>
      </c>
      <c r="K96" s="30">
        <f t="shared" si="34"/>
        <v>0</v>
      </c>
      <c r="L96" s="30">
        <f t="shared" si="34"/>
        <v>0</v>
      </c>
      <c r="M96" s="30">
        <f t="shared" si="34"/>
        <v>0</v>
      </c>
      <c r="N96" s="30">
        <f t="shared" si="34"/>
        <v>0</v>
      </c>
      <c r="O96" s="30">
        <f t="shared" si="34"/>
        <v>0</v>
      </c>
      <c r="P96" s="30">
        <f t="shared" si="34"/>
        <v>0</v>
      </c>
      <c r="Q96" s="31">
        <f t="shared" si="23"/>
        <v>5</v>
      </c>
      <c r="R96" s="31">
        <f t="shared" si="24"/>
        <v>0</v>
      </c>
      <c r="S96" s="31">
        <f t="shared" si="25"/>
        <v>5</v>
      </c>
    </row>
    <row r="97" spans="1:19" s="32" customFormat="1" ht="12.75" customHeight="1">
      <c r="A97" s="27"/>
      <c r="B97" s="28">
        <v>29</v>
      </c>
      <c r="C97" s="28" t="s">
        <v>77</v>
      </c>
      <c r="D97" s="29" t="s">
        <v>23</v>
      </c>
      <c r="E97" s="30">
        <f>E89+E85</f>
        <v>0</v>
      </c>
      <c r="F97" s="30">
        <f aca="true" t="shared" si="35" ref="F97:P97">F89+F85</f>
        <v>0</v>
      </c>
      <c r="G97" s="30">
        <f t="shared" si="35"/>
        <v>0</v>
      </c>
      <c r="H97" s="30">
        <f aca="true" t="shared" si="36" ref="F97:P98">H85+H75-H71+H89-H93</f>
        <v>2</v>
      </c>
      <c r="I97" s="30">
        <f t="shared" si="35"/>
        <v>2</v>
      </c>
      <c r="J97" s="30">
        <f t="shared" si="35"/>
        <v>2</v>
      </c>
      <c r="K97" s="30">
        <f t="shared" si="35"/>
        <v>2</v>
      </c>
      <c r="L97" s="30">
        <f t="shared" si="35"/>
        <v>2</v>
      </c>
      <c r="M97" s="30">
        <f t="shared" si="35"/>
        <v>2</v>
      </c>
      <c r="N97" s="30">
        <f t="shared" si="35"/>
        <v>2</v>
      </c>
      <c r="O97" s="30">
        <f t="shared" si="35"/>
        <v>2</v>
      </c>
      <c r="P97" s="30">
        <f t="shared" si="35"/>
        <v>2</v>
      </c>
      <c r="Q97" s="31">
        <f>J97</f>
        <v>2</v>
      </c>
      <c r="R97" s="31">
        <f>P97</f>
        <v>2</v>
      </c>
      <c r="S97" s="31">
        <f t="shared" si="25"/>
        <v>4</v>
      </c>
    </row>
    <row r="98" spans="1:19" s="32" customFormat="1" ht="12.75">
      <c r="A98" s="27"/>
      <c r="B98" s="28"/>
      <c r="C98" s="28"/>
      <c r="D98" s="29" t="s">
        <v>24</v>
      </c>
      <c r="E98" s="30">
        <f>E86+E76-E72+E90-E94</f>
        <v>1376</v>
      </c>
      <c r="F98" s="30">
        <f t="shared" si="36"/>
        <v>1396</v>
      </c>
      <c r="G98" s="30">
        <f t="shared" si="36"/>
        <v>1393</v>
      </c>
      <c r="H98" s="30">
        <f t="shared" si="36"/>
        <v>1424</v>
      </c>
      <c r="I98" s="30">
        <f t="shared" si="36"/>
        <v>1424</v>
      </c>
      <c r="J98" s="30">
        <f t="shared" si="36"/>
        <v>1424</v>
      </c>
      <c r="K98" s="30">
        <f t="shared" si="36"/>
        <v>1424</v>
      </c>
      <c r="L98" s="30">
        <f t="shared" si="36"/>
        <v>1424</v>
      </c>
      <c r="M98" s="30">
        <f t="shared" si="36"/>
        <v>1424</v>
      </c>
      <c r="N98" s="30">
        <f t="shared" si="36"/>
        <v>1424</v>
      </c>
      <c r="O98" s="30">
        <f t="shared" si="36"/>
        <v>1424</v>
      </c>
      <c r="P98" s="30">
        <f t="shared" si="36"/>
        <v>1424</v>
      </c>
      <c r="Q98" s="31">
        <f>J98</f>
        <v>1424</v>
      </c>
      <c r="R98" s="31">
        <f aca="true" t="shared" si="37" ref="R98:R99">P98</f>
        <v>1424</v>
      </c>
      <c r="S98" s="31">
        <f>R98</f>
        <v>1424</v>
      </c>
    </row>
    <row r="99" spans="1:19" s="32" customFormat="1" ht="12.75">
      <c r="A99" s="27"/>
      <c r="B99" s="28"/>
      <c r="C99" s="28"/>
      <c r="D99" s="29" t="s">
        <v>25</v>
      </c>
      <c r="E99" s="30">
        <f>E87+E77-E73+E91-E95</f>
        <v>248</v>
      </c>
      <c r="F99" s="30">
        <f aca="true" t="shared" si="38" ref="F99:P99">F87+F77-F73+F91-F95</f>
        <v>250</v>
      </c>
      <c r="G99" s="30">
        <f t="shared" si="38"/>
        <v>250</v>
      </c>
      <c r="H99" s="30">
        <f t="shared" si="38"/>
        <v>253</v>
      </c>
      <c r="I99" s="30">
        <f t="shared" si="38"/>
        <v>253</v>
      </c>
      <c r="J99" s="30">
        <f t="shared" si="38"/>
        <v>253</v>
      </c>
      <c r="K99" s="30">
        <f t="shared" si="38"/>
        <v>253</v>
      </c>
      <c r="L99" s="30">
        <f t="shared" si="38"/>
        <v>253</v>
      </c>
      <c r="M99" s="30">
        <f t="shared" si="38"/>
        <v>253</v>
      </c>
      <c r="N99" s="30">
        <f t="shared" si="38"/>
        <v>253</v>
      </c>
      <c r="O99" s="30">
        <f t="shared" si="38"/>
        <v>253</v>
      </c>
      <c r="P99" s="30">
        <f t="shared" si="38"/>
        <v>253</v>
      </c>
      <c r="Q99" s="31">
        <f>J99</f>
        <v>253</v>
      </c>
      <c r="R99" s="31">
        <f t="shared" si="37"/>
        <v>253</v>
      </c>
      <c r="S99" s="31">
        <f aca="true" t="shared" si="39" ref="S99:S100">R99</f>
        <v>253</v>
      </c>
    </row>
    <row r="100" spans="1:19" s="32" customFormat="1" ht="12.75">
      <c r="A100" s="27"/>
      <c r="B100" s="28"/>
      <c r="C100" s="28"/>
      <c r="D100" s="29" t="s">
        <v>26</v>
      </c>
      <c r="E100" s="30">
        <f>SUM(E97:E99)</f>
        <v>1624</v>
      </c>
      <c r="F100" s="30">
        <f aca="true" t="shared" si="40" ref="F100:P100">SUM(F97:F99)</f>
        <v>1646</v>
      </c>
      <c r="G100" s="30">
        <f t="shared" si="40"/>
        <v>1643</v>
      </c>
      <c r="H100" s="30">
        <f t="shared" si="40"/>
        <v>1679</v>
      </c>
      <c r="I100" s="30">
        <f t="shared" si="40"/>
        <v>1679</v>
      </c>
      <c r="J100" s="30">
        <f t="shared" si="40"/>
        <v>1679</v>
      </c>
      <c r="K100" s="30">
        <f t="shared" si="40"/>
        <v>1679</v>
      </c>
      <c r="L100" s="30">
        <f t="shared" si="40"/>
        <v>1679</v>
      </c>
      <c r="M100" s="30">
        <f t="shared" si="40"/>
        <v>1679</v>
      </c>
      <c r="N100" s="30">
        <f t="shared" si="40"/>
        <v>1679</v>
      </c>
      <c r="O100" s="30">
        <f t="shared" si="40"/>
        <v>1679</v>
      </c>
      <c r="P100" s="30">
        <f t="shared" si="40"/>
        <v>1679</v>
      </c>
      <c r="Q100" s="31">
        <f>SUM(Q97:Q99)</f>
        <v>1679</v>
      </c>
      <c r="R100" s="31">
        <f>SUM(R97:R99)</f>
        <v>1679</v>
      </c>
      <c r="S100" s="31">
        <f t="shared" si="39"/>
        <v>1679</v>
      </c>
    </row>
    <row r="101" spans="1:19" s="32" customFormat="1" ht="12.75" customHeight="1">
      <c r="A101" s="27"/>
      <c r="B101" s="28">
        <v>30</v>
      </c>
      <c r="C101" s="28" t="s">
        <v>78</v>
      </c>
      <c r="D101" s="29" t="s">
        <v>23</v>
      </c>
      <c r="E101" s="30">
        <v>0</v>
      </c>
      <c r="F101" s="30">
        <v>0</v>
      </c>
      <c r="G101" s="30">
        <v>0</v>
      </c>
      <c r="H101" s="30">
        <f aca="true" t="shared" si="41" ref="F101:P102">H97</f>
        <v>2</v>
      </c>
      <c r="I101" s="30">
        <f t="shared" si="41"/>
        <v>2</v>
      </c>
      <c r="J101" s="30">
        <f t="shared" si="41"/>
        <v>2</v>
      </c>
      <c r="K101" s="30">
        <f t="shared" si="41"/>
        <v>2</v>
      </c>
      <c r="L101" s="30">
        <f t="shared" si="41"/>
        <v>2</v>
      </c>
      <c r="M101" s="30">
        <f t="shared" si="41"/>
        <v>2</v>
      </c>
      <c r="N101" s="30">
        <f t="shared" si="41"/>
        <v>2</v>
      </c>
      <c r="O101" s="30">
        <f t="shared" si="41"/>
        <v>2</v>
      </c>
      <c r="P101" s="30">
        <f t="shared" si="41"/>
        <v>2</v>
      </c>
      <c r="Q101" s="31">
        <f>K101</f>
        <v>2</v>
      </c>
      <c r="R101" s="31">
        <f>P101</f>
        <v>2</v>
      </c>
      <c r="S101" s="31">
        <f t="shared" si="25"/>
        <v>4</v>
      </c>
    </row>
    <row r="102" spans="1:19" s="32" customFormat="1" ht="12.75">
      <c r="A102" s="27"/>
      <c r="B102" s="28"/>
      <c r="C102" s="28"/>
      <c r="D102" s="29" t="s">
        <v>24</v>
      </c>
      <c r="E102" s="30">
        <f>E98</f>
        <v>1376</v>
      </c>
      <c r="F102" s="30">
        <f t="shared" si="41"/>
        <v>1396</v>
      </c>
      <c r="G102" s="30">
        <f t="shared" si="41"/>
        <v>1393</v>
      </c>
      <c r="H102" s="30">
        <f t="shared" si="41"/>
        <v>1424</v>
      </c>
      <c r="I102" s="30">
        <f t="shared" si="41"/>
        <v>1424</v>
      </c>
      <c r="J102" s="30">
        <f t="shared" si="41"/>
        <v>1424</v>
      </c>
      <c r="K102" s="30">
        <f t="shared" si="41"/>
        <v>1424</v>
      </c>
      <c r="L102" s="30">
        <f t="shared" si="41"/>
        <v>1424</v>
      </c>
      <c r="M102" s="30">
        <f t="shared" si="41"/>
        <v>1424</v>
      </c>
      <c r="N102" s="30">
        <f t="shared" si="41"/>
        <v>1424</v>
      </c>
      <c r="O102" s="30">
        <f t="shared" si="41"/>
        <v>1424</v>
      </c>
      <c r="P102" s="30">
        <f t="shared" si="41"/>
        <v>1424</v>
      </c>
      <c r="Q102" s="31">
        <f aca="true" t="shared" si="42" ref="Q102:Q103">K102</f>
        <v>1424</v>
      </c>
      <c r="R102" s="31">
        <f aca="true" t="shared" si="43" ref="R102:R103">P102</f>
        <v>1424</v>
      </c>
      <c r="S102" s="31">
        <f>R102</f>
        <v>1424</v>
      </c>
    </row>
    <row r="103" spans="1:19" s="32" customFormat="1" ht="12.75">
      <c r="A103" s="27"/>
      <c r="B103" s="28"/>
      <c r="C103" s="28"/>
      <c r="D103" s="29" t="s">
        <v>25</v>
      </c>
      <c r="E103" s="30">
        <f>E99</f>
        <v>248</v>
      </c>
      <c r="F103" s="30">
        <f aca="true" t="shared" si="44" ref="F103:P103">F99</f>
        <v>250</v>
      </c>
      <c r="G103" s="30">
        <f t="shared" si="44"/>
        <v>250</v>
      </c>
      <c r="H103" s="30">
        <f t="shared" si="44"/>
        <v>253</v>
      </c>
      <c r="I103" s="30">
        <f t="shared" si="44"/>
        <v>253</v>
      </c>
      <c r="J103" s="30">
        <f t="shared" si="44"/>
        <v>253</v>
      </c>
      <c r="K103" s="30">
        <f t="shared" si="44"/>
        <v>253</v>
      </c>
      <c r="L103" s="30">
        <f t="shared" si="44"/>
        <v>253</v>
      </c>
      <c r="M103" s="30">
        <f t="shared" si="44"/>
        <v>253</v>
      </c>
      <c r="N103" s="30">
        <f t="shared" si="44"/>
        <v>253</v>
      </c>
      <c r="O103" s="30">
        <f t="shared" si="44"/>
        <v>253</v>
      </c>
      <c r="P103" s="30">
        <f t="shared" si="44"/>
        <v>253</v>
      </c>
      <c r="Q103" s="31">
        <f t="shared" si="42"/>
        <v>253</v>
      </c>
      <c r="R103" s="31">
        <f t="shared" si="43"/>
        <v>253</v>
      </c>
      <c r="S103" s="31">
        <f aca="true" t="shared" si="45" ref="S103:S104">R103</f>
        <v>253</v>
      </c>
    </row>
    <row r="104" spans="1:19" s="32" customFormat="1" ht="25.5" customHeight="1">
      <c r="A104" s="27"/>
      <c r="B104" s="28"/>
      <c r="C104" s="28"/>
      <c r="D104" s="29" t="s">
        <v>26</v>
      </c>
      <c r="E104" s="30">
        <f>E100</f>
        <v>1624</v>
      </c>
      <c r="F104" s="30">
        <f aca="true" t="shared" si="46" ref="F104:P104">SUM(F100:F103)/2</f>
        <v>1646</v>
      </c>
      <c r="G104" s="30">
        <f t="shared" si="46"/>
        <v>1643</v>
      </c>
      <c r="H104" s="30">
        <f t="shared" si="46"/>
        <v>1679</v>
      </c>
      <c r="I104" s="30">
        <f t="shared" si="46"/>
        <v>1679</v>
      </c>
      <c r="J104" s="30">
        <f t="shared" si="46"/>
        <v>1679</v>
      </c>
      <c r="K104" s="30">
        <f t="shared" si="46"/>
        <v>1679</v>
      </c>
      <c r="L104" s="30">
        <f t="shared" si="46"/>
        <v>1679</v>
      </c>
      <c r="M104" s="30">
        <f t="shared" si="46"/>
        <v>1679</v>
      </c>
      <c r="N104" s="30">
        <f t="shared" si="46"/>
        <v>1679</v>
      </c>
      <c r="O104" s="30">
        <f t="shared" si="46"/>
        <v>1679</v>
      </c>
      <c r="P104" s="30">
        <f t="shared" si="46"/>
        <v>1679</v>
      </c>
      <c r="Q104" s="31">
        <f>SUM(Q101:Q103)</f>
        <v>1679</v>
      </c>
      <c r="R104" s="31">
        <f>SUM(R101:R103)</f>
        <v>1679</v>
      </c>
      <c r="S104" s="31">
        <f t="shared" si="45"/>
        <v>1679</v>
      </c>
    </row>
    <row r="105" spans="2:19" ht="12.75" customHeight="1">
      <c r="B105" s="10">
        <v>31</v>
      </c>
      <c r="C105" s="10" t="s">
        <v>79</v>
      </c>
      <c r="D105" s="11" t="s">
        <v>23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24">
        <f t="shared" si="23"/>
        <v>0</v>
      </c>
      <c r="R105" s="24">
        <f t="shared" si="24"/>
        <v>0</v>
      </c>
      <c r="S105" s="24">
        <f t="shared" si="25"/>
        <v>0</v>
      </c>
    </row>
    <row r="106" spans="2:19" ht="12.75">
      <c r="B106" s="10"/>
      <c r="C106" s="10"/>
      <c r="D106" s="11" t="s">
        <v>24</v>
      </c>
      <c r="E106" s="7">
        <v>9</v>
      </c>
      <c r="F106" s="7">
        <v>9</v>
      </c>
      <c r="G106" s="7">
        <v>0</v>
      </c>
      <c r="H106" s="7">
        <v>11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24">
        <f>SUM(E106:P106)</f>
        <v>29</v>
      </c>
      <c r="R106" s="24">
        <f t="shared" si="24"/>
        <v>0</v>
      </c>
      <c r="S106" s="24">
        <f t="shared" si="25"/>
        <v>29</v>
      </c>
    </row>
    <row r="107" spans="2:19" ht="12.75">
      <c r="B107" s="10"/>
      <c r="C107" s="10"/>
      <c r="D107" s="11" t="s">
        <v>25</v>
      </c>
      <c r="E107" s="7">
        <v>11</v>
      </c>
      <c r="F107" s="7">
        <v>12</v>
      </c>
      <c r="G107" s="7">
        <v>6</v>
      </c>
      <c r="H107" s="7">
        <v>24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24">
        <f>SUM(E107:P107)</f>
        <v>53</v>
      </c>
      <c r="R107" s="24">
        <f t="shared" si="24"/>
        <v>0</v>
      </c>
      <c r="S107" s="24">
        <f t="shared" si="25"/>
        <v>53</v>
      </c>
    </row>
    <row r="108" spans="2:19" ht="27.75" customHeight="1">
      <c r="B108" s="10"/>
      <c r="C108" s="10"/>
      <c r="D108" s="11" t="s">
        <v>26</v>
      </c>
      <c r="E108" s="7">
        <f>SUM(E105:E107)</f>
        <v>20</v>
      </c>
      <c r="F108" s="7">
        <f aca="true" t="shared" si="47" ref="F108:P108">SUM(F105:F107)</f>
        <v>21</v>
      </c>
      <c r="G108" s="7">
        <f t="shared" si="47"/>
        <v>6</v>
      </c>
      <c r="H108" s="7">
        <f t="shared" si="47"/>
        <v>35</v>
      </c>
      <c r="I108" s="7">
        <f t="shared" si="47"/>
        <v>0</v>
      </c>
      <c r="J108" s="7">
        <f t="shared" si="47"/>
        <v>0</v>
      </c>
      <c r="K108" s="7">
        <f t="shared" si="47"/>
        <v>0</v>
      </c>
      <c r="L108" s="7">
        <f t="shared" si="47"/>
        <v>0</v>
      </c>
      <c r="M108" s="7">
        <f t="shared" si="47"/>
        <v>0</v>
      </c>
      <c r="N108" s="7">
        <f t="shared" si="47"/>
        <v>0</v>
      </c>
      <c r="O108" s="7">
        <f t="shared" si="47"/>
        <v>0</v>
      </c>
      <c r="P108" s="7">
        <f t="shared" si="47"/>
        <v>0</v>
      </c>
      <c r="Q108" s="24">
        <f t="shared" si="23"/>
        <v>82</v>
      </c>
      <c r="R108" s="24">
        <f t="shared" si="24"/>
        <v>0</v>
      </c>
      <c r="S108" s="24">
        <f t="shared" si="25"/>
        <v>82</v>
      </c>
    </row>
    <row r="109" spans="2:19" ht="12.75" customHeight="1">
      <c r="B109" s="10">
        <v>32</v>
      </c>
      <c r="C109" s="10" t="s">
        <v>80</v>
      </c>
      <c r="D109" s="11" t="s">
        <v>23</v>
      </c>
      <c r="E109" s="7">
        <v>0</v>
      </c>
      <c r="F109" s="7">
        <v>0</v>
      </c>
      <c r="G109" s="7">
        <v>0</v>
      </c>
      <c r="H109" s="7">
        <v>2.963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24">
        <f t="shared" si="23"/>
        <v>2.963</v>
      </c>
      <c r="R109" s="24">
        <f t="shared" si="24"/>
        <v>0</v>
      </c>
      <c r="S109" s="24">
        <f t="shared" si="25"/>
        <v>2.963</v>
      </c>
    </row>
    <row r="110" spans="2:19" ht="12.75">
      <c r="B110" s="10"/>
      <c r="C110" s="10"/>
      <c r="D110" s="11" t="s">
        <v>24</v>
      </c>
      <c r="E110" s="36">
        <v>11768.705</v>
      </c>
      <c r="F110" s="36">
        <v>10708.109</v>
      </c>
      <c r="G110" s="36">
        <v>11643.849</v>
      </c>
      <c r="H110" s="36">
        <v>10827.167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24">
        <f t="shared" si="23"/>
        <v>44947.83</v>
      </c>
      <c r="R110" s="24">
        <f t="shared" si="24"/>
        <v>0</v>
      </c>
      <c r="S110" s="24">
        <f t="shared" si="25"/>
        <v>44947.83</v>
      </c>
    </row>
    <row r="111" spans="2:19" ht="12.75">
      <c r="B111" s="10"/>
      <c r="C111" s="10"/>
      <c r="D111" s="11" t="s">
        <v>25</v>
      </c>
      <c r="E111" s="36">
        <v>20954.272</v>
      </c>
      <c r="F111" s="36">
        <v>20170.652</v>
      </c>
      <c r="G111" s="36">
        <v>22842.055</v>
      </c>
      <c r="H111" s="36">
        <v>21127.402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24">
        <f t="shared" si="23"/>
        <v>85094.381</v>
      </c>
      <c r="R111" s="24">
        <f t="shared" si="24"/>
        <v>0</v>
      </c>
      <c r="S111" s="24">
        <f t="shared" si="25"/>
        <v>85094.381</v>
      </c>
    </row>
    <row r="112" spans="2:19" ht="12.75">
      <c r="B112" s="10"/>
      <c r="C112" s="10"/>
      <c r="D112" s="11" t="s">
        <v>26</v>
      </c>
      <c r="E112" s="36">
        <f>SUM(E109:E111)</f>
        <v>32722.977</v>
      </c>
      <c r="F112" s="36">
        <f aca="true" t="shared" si="48" ref="F112:P112">SUM(F109:F111)</f>
        <v>30878.761</v>
      </c>
      <c r="G112" s="36">
        <f t="shared" si="48"/>
        <v>34485.904</v>
      </c>
      <c r="H112" s="36">
        <f t="shared" si="48"/>
        <v>31957.531999999996</v>
      </c>
      <c r="I112" s="36">
        <f t="shared" si="48"/>
        <v>0</v>
      </c>
      <c r="J112" s="36">
        <f t="shared" si="48"/>
        <v>0</v>
      </c>
      <c r="K112" s="36">
        <f t="shared" si="48"/>
        <v>0</v>
      </c>
      <c r="L112" s="36">
        <f t="shared" si="48"/>
        <v>0</v>
      </c>
      <c r="M112" s="36">
        <f t="shared" si="48"/>
        <v>0</v>
      </c>
      <c r="N112" s="36">
        <f t="shared" si="48"/>
        <v>0</v>
      </c>
      <c r="O112" s="36">
        <f t="shared" si="48"/>
        <v>0</v>
      </c>
      <c r="P112" s="36">
        <f t="shared" si="48"/>
        <v>0</v>
      </c>
      <c r="Q112" s="24">
        <f t="shared" si="23"/>
        <v>130045.174</v>
      </c>
      <c r="R112" s="24">
        <f t="shared" si="24"/>
        <v>0</v>
      </c>
      <c r="S112" s="36">
        <f t="shared" si="25"/>
        <v>130045.174</v>
      </c>
    </row>
  </sheetData>
  <sheetProtection selectLockedCells="1" selectUnlockedCells="1"/>
  <mergeCells count="51">
    <mergeCell ref="B7:B8"/>
    <mergeCell ref="C7:C8"/>
    <mergeCell ref="D7:D8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8:B51"/>
    <mergeCell ref="C48:C51"/>
    <mergeCell ref="B52:B55"/>
    <mergeCell ref="C52:C55"/>
    <mergeCell ref="B59:B62"/>
    <mergeCell ref="C59:C62"/>
    <mergeCell ref="B63:B66"/>
    <mergeCell ref="C63:C66"/>
    <mergeCell ref="B67:B70"/>
    <mergeCell ref="C67:C70"/>
    <mergeCell ref="B71:B74"/>
    <mergeCell ref="C71:C74"/>
    <mergeCell ref="B75:B78"/>
    <mergeCell ref="C75:C78"/>
    <mergeCell ref="B81:B84"/>
    <mergeCell ref="C81:C84"/>
    <mergeCell ref="B85:B88"/>
    <mergeCell ref="C85:C88"/>
    <mergeCell ref="B89:B92"/>
    <mergeCell ref="C89:C92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